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85" windowHeight="9195" activeTab="3"/>
  </bookViews>
  <sheets>
    <sheet name="доходы местного бюджета" sheetId="1" r:id="rId1"/>
    <sheet name="Отчет о численности" sheetId="2" r:id="rId2"/>
    <sheet name="Расходы 1 квартал 2019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<sst xmlns="http://schemas.openxmlformats.org/spreadsheetml/2006/main" count="576" uniqueCount="325">
  <si>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</si>
  <si>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</si>
  <si>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</si>
  <si>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</si>
  <si>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</si>
  <si>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</si>
  <si>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</si>
  <si>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</si>
  <si>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</si>
  <si>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</si>
  <si>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</si>
  <si>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</si>
  <si>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</si>
  <si>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</si>
  <si>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</si>
  <si>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</si>
  <si>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</si>
  <si>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</si>
  <si>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</si>
  <si>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</si>
  <si>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</si>
  <si>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</si>
  <si>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</si>
  <si>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</si>
  <si>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</si>
  <si>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</si>
  <si>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</si>
  <si>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</si>
  <si>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</si>
  <si>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</si>
  <si>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</si>
  <si>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</si>
  <si>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</si>
  <si>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</si>
  <si>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</si>
  <si>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</si>
  <si>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</si>
  <si>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</si>
  <si>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</si>
  <si>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</si>
  <si>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</si>
  <si>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</si>
  <si>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</si>
  <si>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</si>
  <si>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</si>
  <si>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</si>
  <si>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</si>
  <si>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</si>
  <si>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</si>
  <si>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</si>
  <si>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</si>
  <si>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</si>
  <si>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</si>
  <si>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</si>
  <si>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</si>
  <si>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</si>
  <si>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</si>
  <si>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</si>
  <si>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</si>
  <si>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</si>
  <si>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</si>
  <si>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</si>
  <si>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</si>
  <si>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</si>
  <si>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</si>
  <si>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</si>
  <si>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</si>
  <si>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</si>
  <si>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</si>
  <si>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</si>
  <si>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</si>
  <si>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</si>
  <si>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</si>
  <si>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</si>
  <si>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</si>
  <si>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</si>
  <si>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</si>
  <si>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</si>
  <si>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</si>
  <si>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</si>
  <si>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</si>
  <si>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</si>
  <si>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</si>
  <si>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</si>
  <si>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</si>
  <si>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</si>
  <si>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</si>
  <si>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</si>
  <si>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</si>
  <si>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</si>
  <si>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</si>
  <si>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</si>
  <si>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</si>
  <si>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</si>
  <si>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</si>
  <si>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</si>
  <si>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</si>
  <si>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</si>
  <si>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</si>
  <si>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</si>
  <si>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</si>
  <si>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</si>
  <si>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</si>
  <si>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</si>
  <si>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</si>
  <si>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</si>
  <si>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</si>
  <si>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</si>
  <si>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</si>
  <si>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</si>
  <si>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</si>
  <si>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</si>
  <si>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</si>
  <si>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</si>
  <si>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</si>
  <si>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</si>
  <si>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</si>
  <si>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</si>
  <si>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</si>
  <si>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</si>
  <si>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</si>
  <si>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</si>
  <si>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</si>
  <si>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</si>
  <si>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</si>
  <si>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</si>
  <si>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</si>
  <si>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</si>
  <si>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</si>
  <si>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</si>
  <si>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</si>
  <si>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</si>
  <si>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</si>
  <si>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</si>
  <si>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</si>
  <si>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</si>
  <si>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</si>
  <si>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</si>
  <si>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</si>
  <si>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</si>
  <si>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</si>
  <si>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</si>
  <si>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</si>
  <si>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</si>
  <si>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</si>
  <si>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</si>
  <si>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</si>
  <si>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</si>
  <si>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</si>
  <si>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</si>
  <si>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</si>
  <si>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</si>
  <si>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</si>
  <si>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</si>
  <si>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</si>
  <si>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</si>
  <si>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</si>
  <si>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</si>
  <si>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</si>
  <si>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</si>
  <si>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</si>
  <si>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</si>
  <si>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</si>
  <si>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</si>
  <si>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</si>
  <si>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</si>
  <si>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</si>
  <si>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</si>
  <si>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</si>
  <si>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</si>
  <si>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</si>
  <si>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</si>
  <si>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</si>
  <si>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</si>
  <si>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</si>
  <si>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</si>
  <si>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</si>
  <si>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</si>
  <si>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</si>
  <si>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</si>
  <si>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</si>
  <si>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</si>
  <si>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</si>
  <si>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</si>
  <si>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</si>
  <si>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</si>
  <si>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</si>
  <si>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</si>
  <si>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</si>
  <si>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</si>
  <si>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</si>
  <si>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</si>
  <si>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</si>
  <si>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</si>
  <si>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</si>
  <si>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</si>
  <si>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</si>
  <si>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</si>
  <si>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</si>
  <si>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</si>
  <si>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</si>
  <si>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</si>
  <si>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</si>
  <si>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</si>
  <si>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</si>
  <si>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</si>
  <si>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</si>
  <si>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</si>
  <si>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</si>
  <si>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</si>
  <si>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</si>
  <si>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</si>
  <si>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</si>
  <si>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</si>
  <si>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</si>
  <si>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</si>
  <si>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</si>
  <si>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</si>
  <si>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</si>
  <si>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</si>
  <si>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</si>
  <si>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</si>
  <si>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</si>
  <si>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</si>
  <si>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</si>
  <si>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</si>
  <si>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</si>
  <si>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</si>
  <si>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</si>
  <si>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</si>
  <si>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</si>
  <si>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</si>
  <si>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</si>
  <si>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</si>
  <si>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</si>
  <si>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</si>
  <si>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</si>
  <si>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</si>
  <si>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</si>
  <si>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</si>
  <si>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</si>
  <si>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</si>
  <si>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</si>
  <si>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</si>
  <si>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</si>
  <si>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</si>
  <si>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</si>
  <si>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</si>
  <si>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</si>
  <si>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</si>
  <si>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</si>
  <si>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</si>
  <si>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</si>
  <si>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</si>
  <si>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</si>
  <si>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</si>
  <si>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</si>
  <si>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</si>
  <si>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</si>
  <si>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</si>
  <si>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</si>
  <si>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</si>
  <si>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</si>
  <si>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</si>
  <si>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</si>
  <si>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</si>
  <si>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</si>
  <si>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</si>
  <si>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</si>
  <si>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</si>
  <si>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</si>
  <si>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</si>
  <si>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</si>
  <si>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</si>
  <si>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</si>
  <si>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</si>
  <si>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</si>
  <si>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</si>
  <si>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</si>
  <si>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</si>
  <si>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</si>
  <si>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</si>
  <si>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</si>
  <si>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</si>
  <si>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</si>
  <si>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</si>
  <si>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</si>
  <si>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</si>
  <si>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</si>
  <si>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</si>
  <si>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</si>
  <si>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</si>
  <si>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</si>
  <si>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</si>
  <si>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</si>
  <si>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</si>
  <si>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</si>
  <si>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</si>
  <si>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</si>
  <si>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</si>
  <si>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</si>
  <si>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</si>
  <si>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</si>
  <si>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</si>
  <si>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</si>
  <si>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1квартал  2019 года</t>
  </si>
  <si>
    <t>Выполнено на 01.04.19 г.</t>
  </si>
  <si>
    <t>Отчет об исполнении местного бюджета муниципального образования муниципальный округ №7 за 1 квартал  2019 год</t>
  </si>
  <si>
    <t xml:space="preserve">Отчет об исполнении  местного бюджета муниципального образования муниципальный округ №7  за  1 квартал 2019г. </t>
  </si>
  <si>
    <t>5. Отчет о расходовании средств резервного фонда местной администрации за 1 квартал  2019 года</t>
  </si>
  <si>
    <t xml:space="preserve">Отчет об исполнении  местного бюджета муниципального образования муниципальный округ №7  за 1 квартал  2019 г. </t>
  </si>
  <si>
    <t>Дотации бюджетам системы Российской Федерации и муниципальных образований</t>
  </si>
  <si>
    <t>Прочие дотации</t>
  </si>
  <si>
    <t>000 2 02 10000 00 0000 150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</si>
  <si>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</si>
  <si>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</si>
  <si>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907 2 02 19999 03 0000 150</t>
  </si>
  <si>
    <t>Избирательная комиссия муниципального образования муниципальный округ №7 (932)</t>
  </si>
  <si>
    <t>Обеспечение проведения выборов и референдумов</t>
  </si>
  <si>
    <t xml:space="preserve">Расходы на обеспечение проведения выборов и референдумов </t>
  </si>
  <si>
    <t>0107</t>
  </si>
  <si>
    <t>9920000001</t>
  </si>
  <si>
    <t>Пенсионное обеспечение</t>
  </si>
  <si>
    <t>1001</t>
  </si>
  <si>
    <t>Иные пенсии, социальные доплаты к пенсиям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</si>
</sst>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90" zoomScaleNormal="90" zoomScalePageLayoutView="0" workbookViewId="0" topLeftCell="A1">
      <selection activeCell="D19" sqref="D19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3" t="s">
        <v>310</v>
      </c>
      <c r="B1" s="123"/>
      <c r="C1" s="123"/>
      <c r="D1" s="123"/>
      <c r="E1" s="123"/>
    </row>
    <row r="2" spans="1:8" ht="15.75" customHeight="1">
      <c r="A2" s="123" t="s">
        <v>234</v>
      </c>
      <c r="B2" s="123"/>
      <c r="C2" s="123"/>
      <c r="D2" s="123"/>
      <c r="E2" s="123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214</v>
      </c>
      <c r="D3" s="75" t="s">
        <v>215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1">
        <f>C5+C48</f>
        <v>105808.6</v>
      </c>
      <c r="D4" s="111">
        <f>D5+D48</f>
        <v>23175</v>
      </c>
      <c r="E4" s="70">
        <f>D4/C4%</f>
        <v>21.9027564867128</v>
      </c>
      <c r="F4" s="3"/>
      <c r="G4" s="3"/>
      <c r="H4" s="3"/>
    </row>
    <row r="5" spans="1:8" ht="12.75">
      <c r="A5" s="23" t="s">
        <v>35</v>
      </c>
      <c r="B5" s="24" t="s">
        <v>3</v>
      </c>
      <c r="C5" s="112">
        <f>C6+C25+C20</f>
        <v>91501.5</v>
      </c>
      <c r="D5" s="112">
        <f>D6+D25+D20</f>
        <v>19734.8</v>
      </c>
      <c r="E5" s="70">
        <f aca="true" t="shared" si="0" ref="E5:E64">D5/C5%</f>
        <v>21.56773386228641</v>
      </c>
      <c r="F5" s="3"/>
      <c r="G5" s="3"/>
      <c r="H5" s="3"/>
    </row>
    <row r="6" spans="1:8" ht="12.75">
      <c r="A6" s="23" t="s">
        <v>36</v>
      </c>
      <c r="B6" s="24" t="s">
        <v>4</v>
      </c>
      <c r="C6" s="112">
        <f>C7+C15+C18</f>
        <v>83281.5</v>
      </c>
      <c r="D6" s="112">
        <f>D7+D15+D18</f>
        <v>15351.4</v>
      </c>
      <c r="E6" s="70">
        <f t="shared" si="0"/>
        <v>18.43314541644903</v>
      </c>
      <c r="F6" s="3"/>
      <c r="G6" s="3"/>
      <c r="H6" s="3"/>
    </row>
    <row r="7" spans="1:8" ht="12.75">
      <c r="A7" s="62" t="s">
        <v>8</v>
      </c>
      <c r="B7" s="24" t="s">
        <v>90</v>
      </c>
      <c r="C7" s="112">
        <f>C8+C11+C14</f>
        <v>49981.5</v>
      </c>
      <c r="D7" s="112">
        <f>D8+D11+D14</f>
        <v>8187.5</v>
      </c>
      <c r="E7" s="70">
        <f t="shared" si="0"/>
        <v>16.38106099256725</v>
      </c>
      <c r="F7" s="3"/>
      <c r="G7" s="3"/>
      <c r="H7" s="3"/>
    </row>
    <row r="8" spans="1:8" ht="14.25" customHeight="1">
      <c r="A8" s="33" t="s">
        <v>34</v>
      </c>
      <c r="B8" s="34" t="s">
        <v>172</v>
      </c>
      <c r="C8" s="113">
        <f>C9+C10</f>
        <v>30731.5</v>
      </c>
      <c r="D8" s="113">
        <f>D9+D10</f>
        <v>4501.7</v>
      </c>
      <c r="E8" s="70">
        <f t="shared" si="0"/>
        <v>14.648487708051999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3">
        <v>30721.5</v>
      </c>
      <c r="D9" s="109">
        <v>4501</v>
      </c>
      <c r="E9" s="70">
        <f t="shared" si="0"/>
        <v>14.650977328580963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3">
        <v>10</v>
      </c>
      <c r="D10" s="109">
        <v>0.7</v>
      </c>
      <c r="E10" s="70">
        <f t="shared" si="0"/>
        <v>6.999999999999999</v>
      </c>
      <c r="F10" s="3"/>
      <c r="G10" s="3"/>
      <c r="H10" s="3"/>
    </row>
    <row r="11" spans="1:8" ht="12.75" customHeight="1">
      <c r="A11" s="33" t="s">
        <v>32</v>
      </c>
      <c r="B11" s="34" t="s">
        <v>173</v>
      </c>
      <c r="C11" s="113">
        <f>C12+C13</f>
        <v>19250</v>
      </c>
      <c r="D11" s="113">
        <f>D12+D13</f>
        <v>3685.8</v>
      </c>
      <c r="E11" s="70">
        <f t="shared" si="0"/>
        <v>19.14701298701299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3">
        <v>19240</v>
      </c>
      <c r="D12" s="109">
        <v>3685.8</v>
      </c>
      <c r="E12" s="70">
        <f t="shared" si="0"/>
        <v>19.156964656964657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3">
        <v>10</v>
      </c>
      <c r="D13" s="109">
        <v>0</v>
      </c>
      <c r="E13" s="70">
        <f t="shared" si="0"/>
        <v>0</v>
      </c>
      <c r="F13" s="3"/>
      <c r="G13" s="3"/>
      <c r="H13" s="3"/>
    </row>
    <row r="14" spans="1:8" ht="12.75" customHeight="1" hidden="1">
      <c r="A14" s="33" t="s">
        <v>39</v>
      </c>
      <c r="B14" s="34" t="s">
        <v>44</v>
      </c>
      <c r="C14" s="114"/>
      <c r="D14" s="114"/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174</v>
      </c>
      <c r="C15" s="115">
        <f>C16+C17</f>
        <v>26800</v>
      </c>
      <c r="D15" s="115">
        <f>D16+D17</f>
        <v>5288.5</v>
      </c>
      <c r="E15" s="70">
        <f t="shared" si="0"/>
        <v>19.73320895522388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4">
        <v>26790</v>
      </c>
      <c r="D16" s="114">
        <v>5287.5</v>
      </c>
      <c r="E16" s="70">
        <f t="shared" si="0"/>
        <v>19.73684210526316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4">
        <v>10</v>
      </c>
      <c r="D17" s="114">
        <v>1</v>
      </c>
      <c r="E17" s="70">
        <f t="shared" si="0"/>
        <v>10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4">
        <f>C19</f>
        <v>6500</v>
      </c>
      <c r="D18" s="114">
        <f>D19</f>
        <v>1875.4</v>
      </c>
      <c r="E18" s="70">
        <f t="shared" si="0"/>
        <v>28.852307692307694</v>
      </c>
      <c r="F18" s="3"/>
      <c r="G18" s="3"/>
      <c r="H18" s="3"/>
    </row>
    <row r="19" spans="1:8" ht="14.25" customHeight="1">
      <c r="A19" s="30" t="s">
        <v>175</v>
      </c>
      <c r="B19" s="34" t="s">
        <v>170</v>
      </c>
      <c r="C19" s="114">
        <v>6500</v>
      </c>
      <c r="D19" s="114">
        <v>1875.4</v>
      </c>
      <c r="E19" s="70">
        <f t="shared" si="0"/>
        <v>28.852307692307694</v>
      </c>
      <c r="F19" s="3"/>
      <c r="G19" s="3"/>
      <c r="H19" s="3"/>
    </row>
    <row r="20" spans="1:5" s="71" customFormat="1" ht="16.5" customHeight="1">
      <c r="A20" s="23" t="s">
        <v>237</v>
      </c>
      <c r="B20" s="24" t="s">
        <v>241</v>
      </c>
      <c r="C20" s="112">
        <f>C21</f>
        <v>700</v>
      </c>
      <c r="D20" s="112">
        <f>D21</f>
        <v>0</v>
      </c>
      <c r="E20" s="70">
        <f t="shared" si="0"/>
        <v>0</v>
      </c>
    </row>
    <row r="21" spans="1:8" ht="13.5" customHeight="1">
      <c r="A21" s="30" t="s">
        <v>238</v>
      </c>
      <c r="B21" s="34" t="s">
        <v>242</v>
      </c>
      <c r="C21" s="113">
        <f>C22</f>
        <v>700</v>
      </c>
      <c r="D21" s="113">
        <f>D22</f>
        <v>0</v>
      </c>
      <c r="E21" s="70">
        <f t="shared" si="0"/>
        <v>0</v>
      </c>
      <c r="F21" s="3"/>
      <c r="G21" s="3"/>
      <c r="H21" s="3"/>
    </row>
    <row r="22" spans="1:8" ht="12.75" customHeight="1">
      <c r="A22" s="30" t="s">
        <v>239</v>
      </c>
      <c r="B22" s="34" t="s">
        <v>243</v>
      </c>
      <c r="C22" s="113">
        <f>C23+C24</f>
        <v>700</v>
      </c>
      <c r="D22" s="113">
        <f>D23+D24</f>
        <v>0</v>
      </c>
      <c r="E22" s="70">
        <f t="shared" si="0"/>
        <v>0</v>
      </c>
      <c r="F22" s="3"/>
      <c r="G22" s="3"/>
      <c r="H22" s="3"/>
    </row>
    <row r="23" spans="1:8" ht="26.25" customHeight="1">
      <c r="A23" s="30" t="s">
        <v>240</v>
      </c>
      <c r="B23" s="34" t="s">
        <v>244</v>
      </c>
      <c r="C23" s="113">
        <v>690</v>
      </c>
      <c r="D23" s="109">
        <v>0</v>
      </c>
      <c r="E23" s="70">
        <f t="shared" si="0"/>
        <v>0</v>
      </c>
      <c r="F23" s="3"/>
      <c r="G23" s="3"/>
      <c r="H23" s="3"/>
    </row>
    <row r="24" spans="1:8" ht="26.25" customHeight="1">
      <c r="A24" s="30" t="s">
        <v>303</v>
      </c>
      <c r="B24" s="34" t="s">
        <v>304</v>
      </c>
      <c r="C24" s="113">
        <v>10</v>
      </c>
      <c r="D24" s="109">
        <v>0</v>
      </c>
      <c r="E24" s="70"/>
      <c r="F24" s="3"/>
      <c r="G24" s="3"/>
      <c r="H24" s="3"/>
    </row>
    <row r="25" spans="1:5" s="71" customFormat="1" ht="24" customHeight="1">
      <c r="A25" s="23" t="s">
        <v>49</v>
      </c>
      <c r="B25" s="24" t="s">
        <v>9</v>
      </c>
      <c r="C25" s="112">
        <f>C26+C37+C27</f>
        <v>7520</v>
      </c>
      <c r="D25" s="112">
        <f>D26+D37+D27</f>
        <v>4383.400000000001</v>
      </c>
      <c r="E25" s="70">
        <f t="shared" si="0"/>
        <v>58.289893617021285</v>
      </c>
    </row>
    <row r="26" spans="1:8" ht="24.75" customHeight="1">
      <c r="A26" s="63" t="s">
        <v>24</v>
      </c>
      <c r="B26" s="34" t="s">
        <v>10</v>
      </c>
      <c r="C26" s="113">
        <v>100</v>
      </c>
      <c r="D26" s="109">
        <v>20</v>
      </c>
      <c r="E26" s="70">
        <f>D26/C26%</f>
        <v>20</v>
      </c>
      <c r="F26" s="3"/>
      <c r="G26" s="3"/>
      <c r="H26" s="3"/>
    </row>
    <row r="27" spans="1:5" s="59" customFormat="1" ht="24.75" customHeight="1">
      <c r="A27" s="30" t="s">
        <v>245</v>
      </c>
      <c r="B27" s="34" t="s">
        <v>246</v>
      </c>
      <c r="C27" s="113">
        <f>C28</f>
        <v>700</v>
      </c>
      <c r="D27" s="113">
        <f>D28</f>
        <v>60</v>
      </c>
      <c r="E27" s="70">
        <f t="shared" si="0"/>
        <v>8.571428571428571</v>
      </c>
    </row>
    <row r="28" spans="1:5" s="59" customFormat="1" ht="23.25" customHeight="1">
      <c r="A28" s="30" t="s">
        <v>247</v>
      </c>
      <c r="B28" s="34" t="s">
        <v>248</v>
      </c>
      <c r="C28" s="113">
        <v>700</v>
      </c>
      <c r="D28" s="113">
        <v>60</v>
      </c>
      <c r="E28" s="70">
        <f t="shared" si="0"/>
        <v>8.571428571428571</v>
      </c>
    </row>
    <row r="29" spans="1:8" ht="31.5" customHeight="1" hidden="1">
      <c r="A29" s="63" t="s">
        <v>50</v>
      </c>
      <c r="B29" s="24" t="s">
        <v>66</v>
      </c>
      <c r="C29" s="113">
        <f>C30</f>
        <v>0</v>
      </c>
      <c r="D29" s="109"/>
      <c r="E29" s="70" t="e">
        <f t="shared" si="0"/>
        <v>#DIV/0!</v>
      </c>
      <c r="F29" s="3"/>
      <c r="G29" s="3"/>
      <c r="H29" s="3"/>
    </row>
    <row r="30" spans="1:8" ht="31.5" customHeight="1" hidden="1">
      <c r="A30" s="63" t="s">
        <v>51</v>
      </c>
      <c r="B30" s="34" t="s">
        <v>67</v>
      </c>
      <c r="C30" s="113">
        <v>0</v>
      </c>
      <c r="D30" s="109"/>
      <c r="E30" s="70" t="e">
        <f t="shared" si="0"/>
        <v>#DIV/0!</v>
      </c>
      <c r="F30" s="3"/>
      <c r="G30" s="3"/>
      <c r="H30" s="3"/>
    </row>
    <row r="31" spans="1:8" ht="28.5" customHeight="1" hidden="1">
      <c r="A31" s="63" t="s">
        <v>52</v>
      </c>
      <c r="B31" s="24" t="s">
        <v>68</v>
      </c>
      <c r="C31" s="112">
        <f>C32</f>
        <v>0</v>
      </c>
      <c r="D31" s="116"/>
      <c r="E31" s="70" t="e">
        <f t="shared" si="0"/>
        <v>#DIV/0!</v>
      </c>
      <c r="F31" s="3"/>
      <c r="G31" s="3"/>
      <c r="H31" s="3"/>
    </row>
    <row r="32" spans="1:8" ht="51" customHeight="1" hidden="1">
      <c r="A32" s="63" t="s">
        <v>53</v>
      </c>
      <c r="B32" s="34" t="s">
        <v>69</v>
      </c>
      <c r="C32" s="113">
        <v>0</v>
      </c>
      <c r="D32" s="109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54</v>
      </c>
      <c r="B33" s="24" t="s">
        <v>70</v>
      </c>
      <c r="C33" s="113">
        <f>C34</f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63" t="s">
        <v>55</v>
      </c>
      <c r="B34" s="34" t="s">
        <v>71</v>
      </c>
      <c r="C34" s="113"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30" t="s">
        <v>56</v>
      </c>
      <c r="B35" s="24" t="s">
        <v>72</v>
      </c>
      <c r="C35" s="113">
        <f>C36</f>
        <v>0</v>
      </c>
      <c r="D35" s="109"/>
      <c r="E35" s="70" t="e">
        <f t="shared" si="0"/>
        <v>#DIV/0!</v>
      </c>
      <c r="F35" s="3"/>
      <c r="G35" s="3"/>
      <c r="H35" s="3"/>
    </row>
    <row r="36" spans="1:8" ht="51" customHeight="1" hidden="1">
      <c r="A36" s="30" t="s">
        <v>57</v>
      </c>
      <c r="B36" s="34" t="s">
        <v>88</v>
      </c>
      <c r="C36" s="113">
        <v>0</v>
      </c>
      <c r="D36" s="109"/>
      <c r="E36" s="70" t="e">
        <f t="shared" si="0"/>
        <v>#DIV/0!</v>
      </c>
      <c r="F36" s="3"/>
      <c r="G36" s="3"/>
      <c r="H36" s="3"/>
    </row>
    <row r="37" spans="1:5" s="71" customFormat="1" ht="11.25" customHeight="1">
      <c r="A37" s="23" t="s">
        <v>26</v>
      </c>
      <c r="B37" s="24" t="s">
        <v>25</v>
      </c>
      <c r="C37" s="112">
        <f>C38</f>
        <v>6720</v>
      </c>
      <c r="D37" s="112">
        <f>D38</f>
        <v>4303.400000000001</v>
      </c>
      <c r="E37" s="70">
        <f t="shared" si="0"/>
        <v>64.03869047619048</v>
      </c>
    </row>
    <row r="38" spans="1:8" ht="26.25" customHeight="1">
      <c r="A38" s="63" t="s">
        <v>176</v>
      </c>
      <c r="B38" s="34" t="s">
        <v>5</v>
      </c>
      <c r="C38" s="113">
        <f>C39+C40+C46+C47</f>
        <v>6720</v>
      </c>
      <c r="D38" s="113">
        <f>D39+D40+D46+D47</f>
        <v>4303.400000000001</v>
      </c>
      <c r="E38" s="70">
        <f t="shared" si="0"/>
        <v>64.03869047619048</v>
      </c>
      <c r="F38" s="3"/>
      <c r="G38" s="3"/>
      <c r="H38" s="3"/>
    </row>
    <row r="39" spans="1:8" ht="27.75" customHeight="1">
      <c r="A39" s="30" t="s">
        <v>58</v>
      </c>
      <c r="B39" s="34" t="s">
        <v>73</v>
      </c>
      <c r="C39" s="113">
        <v>6500</v>
      </c>
      <c r="D39" s="109">
        <v>4285.1</v>
      </c>
      <c r="E39" s="70">
        <f t="shared" si="0"/>
        <v>65.9246153846154</v>
      </c>
      <c r="F39" s="3"/>
      <c r="G39" s="3"/>
      <c r="H39" s="3"/>
    </row>
    <row r="40" spans="1:8" ht="24.75" customHeight="1">
      <c r="A40" s="30" t="s">
        <v>59</v>
      </c>
      <c r="B40" s="34" t="s">
        <v>74</v>
      </c>
      <c r="C40" s="113">
        <v>200</v>
      </c>
      <c r="D40" s="109">
        <v>18.3</v>
      </c>
      <c r="E40" s="70">
        <f t="shared" si="0"/>
        <v>9.15</v>
      </c>
      <c r="F40" s="3"/>
      <c r="G40" s="3"/>
      <c r="H40" s="3"/>
    </row>
    <row r="41" spans="1:8" ht="27" customHeight="1" hidden="1">
      <c r="A41" s="23" t="s">
        <v>60</v>
      </c>
      <c r="B41" s="24" t="s">
        <v>12</v>
      </c>
      <c r="C41" s="113"/>
      <c r="D41" s="109">
        <v>0</v>
      </c>
      <c r="E41" s="70" t="e">
        <f t="shared" si="0"/>
        <v>#DIV/0!</v>
      </c>
      <c r="F41" s="3"/>
      <c r="G41" s="3"/>
      <c r="H41" s="3"/>
    </row>
    <row r="42" spans="1:7" s="1" customFormat="1" ht="24" customHeight="1" hidden="1">
      <c r="A42" s="23" t="s">
        <v>13</v>
      </c>
      <c r="B42" s="24" t="s">
        <v>16</v>
      </c>
      <c r="C42" s="113"/>
      <c r="D42" s="109">
        <v>0</v>
      </c>
      <c r="E42" s="70" t="e">
        <f t="shared" si="0"/>
        <v>#DIV/0!</v>
      </c>
      <c r="F42" s="4"/>
      <c r="G42" s="4"/>
    </row>
    <row r="43" spans="1:7" s="1" customFormat="1" ht="30" customHeight="1" hidden="1">
      <c r="A43" s="30" t="s">
        <v>14</v>
      </c>
      <c r="B43" s="34" t="s">
        <v>77</v>
      </c>
      <c r="C43" s="113"/>
      <c r="D43" s="109">
        <v>0</v>
      </c>
      <c r="E43" s="70" t="e">
        <f t="shared" si="0"/>
        <v>#DIV/0!</v>
      </c>
      <c r="F43" s="4"/>
      <c r="G43" s="4"/>
    </row>
    <row r="44" spans="1:7" s="1" customFormat="1" ht="22.5" customHeight="1" hidden="1">
      <c r="A44" s="23" t="s">
        <v>11</v>
      </c>
      <c r="B44" s="24" t="s">
        <v>17</v>
      </c>
      <c r="C44" s="113"/>
      <c r="D44" s="109">
        <v>0</v>
      </c>
      <c r="E44" s="70" t="e">
        <f t="shared" si="0"/>
        <v>#DIV/0!</v>
      </c>
      <c r="F44" s="4"/>
      <c r="G44" s="4"/>
    </row>
    <row r="45" spans="1:7" s="1" customFormat="1" ht="27" customHeight="1" hidden="1">
      <c r="A45" s="30" t="s">
        <v>15</v>
      </c>
      <c r="B45" s="34" t="s">
        <v>78</v>
      </c>
      <c r="C45" s="113"/>
      <c r="D45" s="109">
        <v>0</v>
      </c>
      <c r="E45" s="70" t="e">
        <f t="shared" si="0"/>
        <v>#DIV/0!</v>
      </c>
      <c r="F45" s="4"/>
      <c r="G45" s="4"/>
    </row>
    <row r="46" spans="1:7" s="1" customFormat="1" ht="27" customHeight="1">
      <c r="A46" s="108" t="s">
        <v>290</v>
      </c>
      <c r="B46" s="34" t="s">
        <v>292</v>
      </c>
      <c r="C46" s="113">
        <v>10</v>
      </c>
      <c r="D46" s="109">
        <v>0</v>
      </c>
      <c r="E46" s="70">
        <f t="shared" si="0"/>
        <v>0</v>
      </c>
      <c r="F46" s="4"/>
      <c r="G46" s="4"/>
    </row>
    <row r="47" spans="1:7" s="1" customFormat="1" ht="27" customHeight="1">
      <c r="A47" s="108" t="s">
        <v>291</v>
      </c>
      <c r="B47" s="34" t="s">
        <v>293</v>
      </c>
      <c r="C47" s="113">
        <v>10</v>
      </c>
      <c r="D47" s="109"/>
      <c r="E47" s="70">
        <f t="shared" si="0"/>
        <v>0</v>
      </c>
      <c r="F47" s="4"/>
      <c r="G47" s="4"/>
    </row>
    <row r="48" spans="1:7" s="1" customFormat="1" ht="15" customHeight="1">
      <c r="A48" s="23" t="s">
        <v>61</v>
      </c>
      <c r="B48" s="24" t="s">
        <v>19</v>
      </c>
      <c r="C48" s="116">
        <f>C49</f>
        <v>14307.1</v>
      </c>
      <c r="D48" s="116">
        <f>D49</f>
        <v>3440.2</v>
      </c>
      <c r="E48" s="70">
        <f t="shared" si="0"/>
        <v>24.04540403016684</v>
      </c>
      <c r="F48" s="4"/>
      <c r="G48" s="4"/>
    </row>
    <row r="49" spans="1:7" s="73" customFormat="1" ht="16.5" customHeight="1">
      <c r="A49" s="23" t="s">
        <v>62</v>
      </c>
      <c r="B49" s="24" t="s">
        <v>18</v>
      </c>
      <c r="C49" s="116">
        <f>C53+C56+C50</f>
        <v>14307.1</v>
      </c>
      <c r="D49" s="116">
        <f>D53+D56+D50</f>
        <v>3440.2</v>
      </c>
      <c r="E49" s="70">
        <f>D49/C49%</f>
        <v>24.04540403016684</v>
      </c>
      <c r="F49" s="72"/>
      <c r="G49" s="72"/>
    </row>
    <row r="50" spans="1:7" s="1" customFormat="1" ht="15" customHeight="1">
      <c r="A50" s="23" t="s">
        <v>311</v>
      </c>
      <c r="B50" s="24" t="s">
        <v>313</v>
      </c>
      <c r="C50" s="116">
        <f>C51</f>
        <v>415.2</v>
      </c>
      <c r="D50" s="116">
        <f>D51</f>
        <v>0</v>
      </c>
      <c r="E50" s="70">
        <f>D50/C50%</f>
        <v>0</v>
      </c>
      <c r="F50" s="4"/>
      <c r="G50" s="4"/>
    </row>
    <row r="51" spans="1:7" s="1" customFormat="1" ht="15" customHeight="1">
      <c r="A51" s="23" t="s">
        <v>312</v>
      </c>
      <c r="B51" s="24" t="s">
        <v>314</v>
      </c>
      <c r="C51" s="116">
        <f>C52</f>
        <v>415.2</v>
      </c>
      <c r="D51" s="116">
        <f>D52</f>
        <v>0</v>
      </c>
      <c r="E51" s="70">
        <f>D51/C51%</f>
        <v>0</v>
      </c>
      <c r="F51" s="4"/>
      <c r="G51" s="4"/>
    </row>
    <row r="52" spans="1:7" s="1" customFormat="1" ht="15" customHeight="1">
      <c r="A52" s="23" t="s">
        <v>315</v>
      </c>
      <c r="B52" s="24" t="s">
        <v>316</v>
      </c>
      <c r="C52" s="116">
        <v>415.2</v>
      </c>
      <c r="D52" s="116"/>
      <c r="E52" s="70">
        <f>D52/C52%</f>
        <v>0</v>
      </c>
      <c r="F52" s="4"/>
      <c r="G52" s="4"/>
    </row>
    <row r="53" spans="1:7" s="1" customFormat="1" ht="12.75" hidden="1">
      <c r="A53" s="47" t="s">
        <v>20</v>
      </c>
      <c r="B53" s="54" t="s">
        <v>33</v>
      </c>
      <c r="C53" s="109">
        <f>C54</f>
        <v>0</v>
      </c>
      <c r="D53" s="109">
        <f>D54</f>
        <v>0</v>
      </c>
      <c r="E53" s="70" t="e">
        <f t="shared" si="0"/>
        <v>#DIV/0!</v>
      </c>
      <c r="F53" s="4"/>
      <c r="G53" s="4"/>
    </row>
    <row r="54" spans="1:7" s="1" customFormat="1" ht="12.75" hidden="1">
      <c r="A54" s="64" t="s">
        <v>6</v>
      </c>
      <c r="B54" s="65" t="s">
        <v>27</v>
      </c>
      <c r="C54" s="109">
        <f>C55</f>
        <v>0</v>
      </c>
      <c r="D54" s="109">
        <f>D55</f>
        <v>0</v>
      </c>
      <c r="E54" s="70" t="e">
        <f t="shared" si="0"/>
        <v>#DIV/0!</v>
      </c>
      <c r="F54" s="4"/>
      <c r="G54" s="4"/>
    </row>
    <row r="55" spans="1:7" s="1" customFormat="1" ht="12.75" hidden="1">
      <c r="A55" s="64" t="s">
        <v>7</v>
      </c>
      <c r="B55" s="65" t="s">
        <v>79</v>
      </c>
      <c r="C55" s="109"/>
      <c r="D55" s="109"/>
      <c r="E55" s="70" t="e">
        <f t="shared" si="0"/>
        <v>#DIV/0!</v>
      </c>
      <c r="F55" s="4"/>
      <c r="G55" s="4"/>
    </row>
    <row r="56" spans="1:7" s="1" customFormat="1" ht="12.75">
      <c r="A56" s="23" t="s">
        <v>21</v>
      </c>
      <c r="B56" s="66" t="s">
        <v>75</v>
      </c>
      <c r="C56" s="109">
        <f>C57+C61</f>
        <v>13891.9</v>
      </c>
      <c r="D56" s="109">
        <f>D57+D61</f>
        <v>3440.2</v>
      </c>
      <c r="E56" s="70">
        <f t="shared" si="0"/>
        <v>24.764071149374818</v>
      </c>
      <c r="F56" s="4"/>
      <c r="G56" s="4"/>
    </row>
    <row r="57" spans="1:7" s="1" customFormat="1" ht="12.75">
      <c r="A57" s="30" t="s">
        <v>22</v>
      </c>
      <c r="B57" s="34" t="s">
        <v>76</v>
      </c>
      <c r="C57" s="109">
        <f>C58</f>
        <v>1827.1000000000001</v>
      </c>
      <c r="D57" s="109">
        <f>D58</f>
        <v>649.7</v>
      </c>
      <c r="E57" s="70">
        <f t="shared" si="0"/>
        <v>35.55908269935964</v>
      </c>
      <c r="F57" s="4"/>
      <c r="G57" s="4"/>
    </row>
    <row r="58" spans="1:7" s="1" customFormat="1" ht="22.5">
      <c r="A58" s="30" t="s">
        <v>177</v>
      </c>
      <c r="B58" s="34" t="s">
        <v>86</v>
      </c>
      <c r="C58" s="109">
        <f>C59+C60</f>
        <v>1827.1000000000001</v>
      </c>
      <c r="D58" s="109">
        <f>D59+D60</f>
        <v>649.7</v>
      </c>
      <c r="E58" s="70">
        <f t="shared" si="0"/>
        <v>35.55908269935964</v>
      </c>
      <c r="F58" s="4"/>
      <c r="G58" s="4"/>
    </row>
    <row r="59" spans="1:7" s="1" customFormat="1" ht="24" customHeight="1">
      <c r="A59" s="30" t="s">
        <v>63</v>
      </c>
      <c r="B59" s="34" t="s">
        <v>80</v>
      </c>
      <c r="C59" s="109">
        <v>1819.9</v>
      </c>
      <c r="D59" s="109">
        <v>649.7</v>
      </c>
      <c r="E59" s="70">
        <f t="shared" si="0"/>
        <v>35.6997637232815</v>
      </c>
      <c r="F59" s="4"/>
      <c r="G59" s="4"/>
    </row>
    <row r="60" spans="1:7" s="1" customFormat="1" ht="33.75">
      <c r="A60" s="30" t="s">
        <v>85</v>
      </c>
      <c r="B60" s="34" t="s">
        <v>81</v>
      </c>
      <c r="C60" s="109">
        <v>7.2</v>
      </c>
      <c r="D60" s="109">
        <v>0</v>
      </c>
      <c r="E60" s="70">
        <f t="shared" si="0"/>
        <v>0</v>
      </c>
      <c r="F60" s="4"/>
      <c r="G60" s="4"/>
    </row>
    <row r="61" spans="1:7" s="1" customFormat="1" ht="23.25" customHeight="1">
      <c r="A61" s="30" t="s">
        <v>23</v>
      </c>
      <c r="B61" s="34" t="s">
        <v>28</v>
      </c>
      <c r="C61" s="109">
        <f>C62</f>
        <v>12064.8</v>
      </c>
      <c r="D61" s="109">
        <f>D62</f>
        <v>2790.5</v>
      </c>
      <c r="E61" s="70">
        <f t="shared" si="0"/>
        <v>23.129268616139512</v>
      </c>
      <c r="F61" s="4"/>
      <c r="G61" s="4"/>
    </row>
    <row r="62" spans="1:7" s="1" customFormat="1" ht="22.5">
      <c r="A62" s="30" t="s">
        <v>178</v>
      </c>
      <c r="B62" s="34" t="s">
        <v>87</v>
      </c>
      <c r="C62" s="109">
        <f>C63+C64</f>
        <v>12064.8</v>
      </c>
      <c r="D62" s="109">
        <f>D63+D64</f>
        <v>2790.5</v>
      </c>
      <c r="E62" s="70">
        <f t="shared" si="0"/>
        <v>23.129268616139512</v>
      </c>
      <c r="F62" s="4"/>
      <c r="G62" s="4"/>
    </row>
    <row r="63" spans="1:7" s="1" customFormat="1" ht="12.75" customHeight="1">
      <c r="A63" s="63" t="s">
        <v>29</v>
      </c>
      <c r="B63" s="34" t="s">
        <v>82</v>
      </c>
      <c r="C63" s="109">
        <v>7726.4</v>
      </c>
      <c r="D63" s="109">
        <v>2029.6</v>
      </c>
      <c r="E63" s="70">
        <f t="shared" si="0"/>
        <v>26.268378546282875</v>
      </c>
      <c r="F63" s="4"/>
      <c r="G63" s="4"/>
    </row>
    <row r="64" spans="1:7" s="1" customFormat="1" ht="10.5" customHeight="1">
      <c r="A64" s="63" t="s">
        <v>64</v>
      </c>
      <c r="B64" s="34" t="s">
        <v>83</v>
      </c>
      <c r="C64" s="79">
        <v>4338.4</v>
      </c>
      <c r="D64" s="79">
        <v>760.9</v>
      </c>
      <c r="E64" s="70">
        <f t="shared" si="0"/>
        <v>17.538723953531257</v>
      </c>
      <c r="F64" s="4"/>
      <c r="G64" s="4"/>
    </row>
    <row r="65" spans="1:7" s="1" customFormat="1" ht="51.75" customHeight="1" hidden="1">
      <c r="A65" s="33" t="s">
        <v>31</v>
      </c>
      <c r="B65" s="24" t="s">
        <v>30</v>
      </c>
      <c r="C65" s="32">
        <v>0</v>
      </c>
      <c r="D65" s="67"/>
      <c r="E65" s="61"/>
      <c r="F65" s="4"/>
      <c r="G65" s="4"/>
    </row>
    <row r="66" spans="1:7" ht="45" hidden="1">
      <c r="A66" s="33" t="s">
        <v>65</v>
      </c>
      <c r="B66" s="34" t="s">
        <v>84</v>
      </c>
      <c r="C66" s="32">
        <v>0</v>
      </c>
      <c r="D66" s="67"/>
      <c r="E66" s="61"/>
      <c r="F66" s="5"/>
      <c r="G66" s="5"/>
    </row>
    <row r="67" spans="1:7" ht="32.25" hidden="1">
      <c r="A67" s="23" t="s">
        <v>91</v>
      </c>
      <c r="B67" s="24" t="s">
        <v>92</v>
      </c>
      <c r="C67" s="32">
        <v>0</v>
      </c>
      <c r="D67" s="67"/>
      <c r="E67" s="61"/>
      <c r="F67" s="5"/>
      <c r="G67" s="5"/>
    </row>
    <row r="68" spans="1:7" ht="48.75" customHeight="1" hidden="1">
      <c r="A68" s="23" t="s">
        <v>93</v>
      </c>
      <c r="B68" s="24" t="s">
        <v>94</v>
      </c>
      <c r="C68" s="32">
        <v>0</v>
      </c>
      <c r="D68" s="67"/>
      <c r="E68" s="61"/>
      <c r="F68" s="5"/>
      <c r="G68" s="5"/>
    </row>
    <row r="69" spans="1:7" ht="22.5" hidden="1">
      <c r="A69" s="30" t="s">
        <v>95</v>
      </c>
      <c r="B69" s="34" t="s">
        <v>96</v>
      </c>
      <c r="C69" s="32">
        <v>0</v>
      </c>
      <c r="D69" s="67"/>
      <c r="E69" s="61"/>
      <c r="F69" s="5"/>
      <c r="G69" s="5"/>
    </row>
    <row r="70" spans="1:7" ht="22.5" hidden="1">
      <c r="A70" s="30" t="s">
        <v>97</v>
      </c>
      <c r="B70" s="34" t="s">
        <v>98</v>
      </c>
      <c r="C70" s="32">
        <v>0</v>
      </c>
      <c r="D70" s="67"/>
      <c r="E70" s="61"/>
      <c r="F70" s="5"/>
      <c r="G70" s="5"/>
    </row>
    <row r="71" spans="1:7" ht="12.75" hidden="1">
      <c r="A71" s="12"/>
      <c r="B71" s="13"/>
      <c r="C71" s="9"/>
      <c r="D71" s="17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5"/>
      <c r="B74" s="5"/>
      <c r="C74" s="9"/>
      <c r="D74" s="18"/>
      <c r="E74" s="5"/>
      <c r="F74" s="5"/>
      <c r="G74" s="5"/>
    </row>
    <row r="75" spans="1:7" ht="12.75">
      <c r="A75" s="5"/>
      <c r="B75" s="5"/>
      <c r="C75" s="9"/>
      <c r="D75" s="18"/>
      <c r="E75" s="5"/>
      <c r="F75" s="5"/>
      <c r="G75" s="5"/>
    </row>
    <row r="76" spans="1:7" ht="12.75">
      <c r="A76" s="5"/>
      <c r="B76" s="5"/>
      <c r="C76" s="9"/>
      <c r="D76" s="18"/>
      <c r="E76" s="5"/>
      <c r="F76" s="5"/>
      <c r="G76" s="5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  <row r="86" spans="1:7" ht="12.75">
      <c r="A86" s="2"/>
      <c r="D86" s="14"/>
      <c r="E86" s="2"/>
      <c r="F86" s="2"/>
      <c r="G86" s="2"/>
    </row>
    <row r="87" spans="1:7" ht="12.75">
      <c r="A87" s="2"/>
      <c r="D87" s="14"/>
      <c r="E87" s="2"/>
      <c r="F87" s="2"/>
      <c r="G87" s="2"/>
    </row>
    <row r="88" spans="1:7" ht="12.75">
      <c r="A88" s="2"/>
      <c r="D88" s="14"/>
      <c r="E88" s="2"/>
      <c r="F88" s="2"/>
      <c r="G88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6" t="s">
        <v>305</v>
      </c>
      <c r="B3" s="147"/>
      <c r="C3" s="147"/>
      <c r="D3" s="147"/>
      <c r="E3" s="147"/>
      <c r="F3" s="147"/>
      <c r="G3" s="147"/>
      <c r="H3" s="147"/>
      <c r="I3" s="147"/>
    </row>
    <row r="4" spans="1:9" ht="24.75" customHeight="1">
      <c r="A4" s="147"/>
      <c r="B4" s="147"/>
      <c r="C4" s="147"/>
      <c r="D4" s="147"/>
      <c r="E4" s="147"/>
      <c r="F4" s="147"/>
      <c r="G4" s="147"/>
      <c r="H4" s="147"/>
      <c r="I4" s="147"/>
    </row>
    <row r="7" spans="1:9" ht="24">
      <c r="A7" s="148" t="s">
        <v>135</v>
      </c>
      <c r="B7" s="151" t="s">
        <v>136</v>
      </c>
      <c r="C7" s="151"/>
      <c r="D7" s="151"/>
      <c r="E7" s="152" t="s">
        <v>137</v>
      </c>
      <c r="F7" s="152"/>
      <c r="G7" s="152"/>
      <c r="H7" s="55" t="s">
        <v>138</v>
      </c>
      <c r="I7" s="153" t="s">
        <v>306</v>
      </c>
    </row>
    <row r="8" spans="1:9" ht="12.75">
      <c r="A8" s="149"/>
      <c r="B8" s="151"/>
      <c r="C8" s="151"/>
      <c r="D8" s="151"/>
      <c r="E8" s="154" t="s">
        <v>139</v>
      </c>
      <c r="F8" s="154"/>
      <c r="G8" s="154"/>
      <c r="H8" s="57"/>
      <c r="I8" s="153"/>
    </row>
    <row r="9" spans="1:9" ht="24">
      <c r="A9" s="150"/>
      <c r="B9" s="151"/>
      <c r="C9" s="151"/>
      <c r="D9" s="151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24" t="s">
        <v>149</v>
      </c>
      <c r="B10" s="140" t="s">
        <v>107</v>
      </c>
      <c r="C10" s="140"/>
      <c r="D10" s="140"/>
      <c r="E10" s="137" t="s">
        <v>106</v>
      </c>
      <c r="F10" s="137" t="s">
        <v>250</v>
      </c>
      <c r="G10" s="126" t="s">
        <v>158</v>
      </c>
      <c r="H10" s="40" t="s">
        <v>144</v>
      </c>
      <c r="I10" s="40" t="s">
        <v>144</v>
      </c>
    </row>
    <row r="11" spans="1:9" ht="12.75" customHeight="1">
      <c r="A11" s="125"/>
      <c r="B11" s="141" t="s">
        <v>145</v>
      </c>
      <c r="C11" s="141"/>
      <c r="D11" s="141"/>
      <c r="E11" s="138"/>
      <c r="F11" s="138"/>
      <c r="G11" s="127"/>
      <c r="H11" s="53">
        <v>1</v>
      </c>
      <c r="I11" s="89">
        <v>1</v>
      </c>
    </row>
    <row r="12" spans="1:9" ht="12.75">
      <c r="A12" s="125"/>
      <c r="B12" s="141" t="s">
        <v>146</v>
      </c>
      <c r="C12" s="141"/>
      <c r="D12" s="141"/>
      <c r="E12" s="138"/>
      <c r="F12" s="138"/>
      <c r="G12" s="127"/>
      <c r="H12" s="40" t="s">
        <v>144</v>
      </c>
      <c r="I12" s="90">
        <f>I13</f>
        <v>209302.06</v>
      </c>
    </row>
    <row r="13" spans="1:9" ht="12.75">
      <c r="A13" s="125"/>
      <c r="B13" s="141" t="s">
        <v>147</v>
      </c>
      <c r="C13" s="141"/>
      <c r="D13" s="141"/>
      <c r="E13" s="138"/>
      <c r="F13" s="138"/>
      <c r="G13" s="127"/>
      <c r="H13" s="40" t="s">
        <v>144</v>
      </c>
      <c r="I13" s="90">
        <f>I14+I15</f>
        <v>209302.06</v>
      </c>
    </row>
    <row r="14" spans="1:9" ht="12.75">
      <c r="A14" s="125"/>
      <c r="B14" s="142" t="s">
        <v>148</v>
      </c>
      <c r="C14" s="142"/>
      <c r="D14" s="142"/>
      <c r="E14" s="138"/>
      <c r="F14" s="138"/>
      <c r="G14" s="128"/>
      <c r="H14" s="40" t="s">
        <v>144</v>
      </c>
      <c r="I14" s="90">
        <v>146442.94</v>
      </c>
    </row>
    <row r="15" spans="1:9" ht="12.75">
      <c r="A15" s="125"/>
      <c r="B15" s="134" t="s">
        <v>251</v>
      </c>
      <c r="C15" s="135"/>
      <c r="D15" s="136"/>
      <c r="E15" s="139"/>
      <c r="F15" s="139"/>
      <c r="G15" s="98" t="s">
        <v>252</v>
      </c>
      <c r="H15" s="40" t="s">
        <v>144</v>
      </c>
      <c r="I15" s="90">
        <v>62859.12</v>
      </c>
    </row>
    <row r="16" spans="1:9" ht="12.75" customHeight="1">
      <c r="A16" s="165" t="s">
        <v>151</v>
      </c>
      <c r="B16" s="142" t="s">
        <v>152</v>
      </c>
      <c r="C16" s="142"/>
      <c r="D16" s="142"/>
      <c r="E16" s="137" t="s">
        <v>113</v>
      </c>
      <c r="F16" s="137" t="s">
        <v>253</v>
      </c>
      <c r="G16" s="126" t="s">
        <v>158</v>
      </c>
      <c r="H16" s="40" t="s">
        <v>144</v>
      </c>
      <c r="I16" s="91" t="s">
        <v>144</v>
      </c>
    </row>
    <row r="17" spans="1:9" ht="12.75">
      <c r="A17" s="166"/>
      <c r="B17" s="141" t="s">
        <v>145</v>
      </c>
      <c r="C17" s="141"/>
      <c r="D17" s="141"/>
      <c r="E17" s="138"/>
      <c r="F17" s="138"/>
      <c r="G17" s="144"/>
      <c r="H17" s="49">
        <v>1</v>
      </c>
      <c r="I17" s="89">
        <v>1</v>
      </c>
    </row>
    <row r="18" spans="1:9" ht="12.75">
      <c r="A18" s="166"/>
      <c r="B18" s="141" t="s">
        <v>146</v>
      </c>
      <c r="C18" s="141"/>
      <c r="D18" s="141"/>
      <c r="E18" s="138"/>
      <c r="F18" s="138"/>
      <c r="G18" s="144"/>
      <c r="H18" s="40" t="s">
        <v>144</v>
      </c>
      <c r="I18" s="90">
        <f>I19</f>
        <v>218848.75</v>
      </c>
    </row>
    <row r="19" spans="1:9" ht="12.75">
      <c r="A19" s="166"/>
      <c r="B19" s="141" t="s">
        <v>147</v>
      </c>
      <c r="C19" s="141"/>
      <c r="D19" s="141"/>
      <c r="E19" s="138"/>
      <c r="F19" s="138"/>
      <c r="G19" s="144"/>
      <c r="H19" s="40" t="s">
        <v>144</v>
      </c>
      <c r="I19" s="90">
        <f>I20+I21</f>
        <v>218848.75</v>
      </c>
    </row>
    <row r="20" spans="1:9" ht="12.75">
      <c r="A20" s="166"/>
      <c r="B20" s="142" t="s">
        <v>148</v>
      </c>
      <c r="C20" s="142"/>
      <c r="D20" s="142"/>
      <c r="E20" s="138"/>
      <c r="F20" s="138"/>
      <c r="G20" s="145"/>
      <c r="H20" s="40" t="s">
        <v>144</v>
      </c>
      <c r="I20" s="90">
        <v>156787.16</v>
      </c>
    </row>
    <row r="21" spans="1:9" ht="12.75">
      <c r="A21" s="166"/>
      <c r="B21" s="134" t="s">
        <v>251</v>
      </c>
      <c r="C21" s="135"/>
      <c r="D21" s="136"/>
      <c r="E21" s="139"/>
      <c r="F21" s="139"/>
      <c r="G21" s="97">
        <v>129</v>
      </c>
      <c r="H21" s="40" t="s">
        <v>144</v>
      </c>
      <c r="I21" s="90">
        <v>62061.59</v>
      </c>
    </row>
    <row r="22" spans="1:9" ht="12.75">
      <c r="A22" s="166"/>
      <c r="B22" s="142" t="s">
        <v>150</v>
      </c>
      <c r="C22" s="142"/>
      <c r="D22" s="142"/>
      <c r="E22" s="137" t="s">
        <v>113</v>
      </c>
      <c r="F22" s="137" t="s">
        <v>254</v>
      </c>
      <c r="G22" s="126" t="s">
        <v>158</v>
      </c>
      <c r="H22" s="40" t="s">
        <v>144</v>
      </c>
      <c r="I22" s="91" t="s">
        <v>144</v>
      </c>
    </row>
    <row r="23" spans="1:9" ht="12.75">
      <c r="A23" s="166"/>
      <c r="B23" s="142" t="s">
        <v>150</v>
      </c>
      <c r="C23" s="142"/>
      <c r="D23" s="142"/>
      <c r="E23" s="138"/>
      <c r="F23" s="138"/>
      <c r="G23" s="144"/>
      <c r="H23" s="89">
        <v>11</v>
      </c>
      <c r="I23" s="92">
        <v>8</v>
      </c>
    </row>
    <row r="24" spans="1:9" ht="12.75">
      <c r="A24" s="166"/>
      <c r="B24" s="141" t="s">
        <v>146</v>
      </c>
      <c r="C24" s="141"/>
      <c r="D24" s="141"/>
      <c r="E24" s="138"/>
      <c r="F24" s="138"/>
      <c r="G24" s="144"/>
      <c r="H24" s="40" t="s">
        <v>144</v>
      </c>
      <c r="I24" s="90">
        <f>I25</f>
        <v>1601703.57</v>
      </c>
    </row>
    <row r="25" spans="1:9" ht="12.75">
      <c r="A25" s="166"/>
      <c r="B25" s="141" t="s">
        <v>147</v>
      </c>
      <c r="C25" s="141"/>
      <c r="D25" s="141"/>
      <c r="E25" s="138"/>
      <c r="F25" s="138"/>
      <c r="G25" s="144"/>
      <c r="H25" s="40" t="s">
        <v>144</v>
      </c>
      <c r="I25" s="90">
        <f>I26+I27</f>
        <v>1601703.57</v>
      </c>
    </row>
    <row r="26" spans="1:9" ht="12.75">
      <c r="A26" s="166"/>
      <c r="B26" s="142" t="s">
        <v>148</v>
      </c>
      <c r="C26" s="142"/>
      <c r="D26" s="142"/>
      <c r="E26" s="138"/>
      <c r="F26" s="138"/>
      <c r="G26" s="145"/>
      <c r="H26" s="40" t="s">
        <v>144</v>
      </c>
      <c r="I26" s="90">
        <v>901313.92</v>
      </c>
    </row>
    <row r="27" spans="1:9" ht="12.75">
      <c r="A27" s="166"/>
      <c r="B27" s="134" t="s">
        <v>251</v>
      </c>
      <c r="C27" s="135"/>
      <c r="D27" s="136"/>
      <c r="E27" s="139"/>
      <c r="F27" s="139"/>
      <c r="G27" s="97">
        <v>129</v>
      </c>
      <c r="H27" s="40" t="s">
        <v>144</v>
      </c>
      <c r="I27" s="90">
        <v>700389.65</v>
      </c>
    </row>
    <row r="28" spans="1:9" ht="12.75">
      <c r="A28" s="166"/>
      <c r="B28" s="155" t="s">
        <v>153</v>
      </c>
      <c r="C28" s="156"/>
      <c r="D28" s="157"/>
      <c r="E28" s="137" t="s">
        <v>113</v>
      </c>
      <c r="F28" s="126" t="s">
        <v>255</v>
      </c>
      <c r="G28" s="126" t="s">
        <v>158</v>
      </c>
      <c r="H28" s="164">
        <v>2</v>
      </c>
      <c r="I28" s="143">
        <v>2</v>
      </c>
    </row>
    <row r="29" spans="1:9" ht="12.75">
      <c r="A29" s="166"/>
      <c r="B29" s="158"/>
      <c r="C29" s="159"/>
      <c r="D29" s="160"/>
      <c r="E29" s="138"/>
      <c r="F29" s="129"/>
      <c r="G29" s="129"/>
      <c r="H29" s="164"/>
      <c r="I29" s="143"/>
    </row>
    <row r="30" spans="1:9" ht="19.5" customHeight="1">
      <c r="A30" s="166"/>
      <c r="B30" s="161"/>
      <c r="C30" s="162"/>
      <c r="D30" s="163"/>
      <c r="E30" s="138"/>
      <c r="F30" s="129"/>
      <c r="G30" s="129"/>
      <c r="H30" s="164"/>
      <c r="I30" s="143"/>
    </row>
    <row r="31" spans="1:9" ht="12.75">
      <c r="A31" s="166"/>
      <c r="B31" s="141" t="s">
        <v>146</v>
      </c>
      <c r="C31" s="141"/>
      <c r="D31" s="141"/>
      <c r="E31" s="138"/>
      <c r="F31" s="129"/>
      <c r="G31" s="130"/>
      <c r="H31" s="40" t="s">
        <v>144</v>
      </c>
      <c r="I31" s="90">
        <f>I32</f>
        <v>326995.82</v>
      </c>
    </row>
    <row r="32" spans="1:9" ht="12.75">
      <c r="A32" s="166"/>
      <c r="B32" s="141" t="s">
        <v>147</v>
      </c>
      <c r="C32" s="141"/>
      <c r="D32" s="141"/>
      <c r="E32" s="138"/>
      <c r="F32" s="129"/>
      <c r="G32" s="130"/>
      <c r="H32" s="40" t="s">
        <v>144</v>
      </c>
      <c r="I32" s="90">
        <f>I33+I34</f>
        <v>326995.82</v>
      </c>
    </row>
    <row r="33" spans="1:9" ht="12.75">
      <c r="A33" s="166"/>
      <c r="B33" s="142" t="s">
        <v>148</v>
      </c>
      <c r="C33" s="142"/>
      <c r="D33" s="142"/>
      <c r="E33" s="138"/>
      <c r="F33" s="129"/>
      <c r="G33" s="131"/>
      <c r="H33" s="40" t="s">
        <v>144</v>
      </c>
      <c r="I33" s="90">
        <v>184889.69</v>
      </c>
    </row>
    <row r="34" spans="1:9" ht="12.75">
      <c r="A34" s="167"/>
      <c r="B34" s="134" t="s">
        <v>251</v>
      </c>
      <c r="C34" s="135"/>
      <c r="D34" s="136"/>
      <c r="E34" s="139"/>
      <c r="F34" s="132"/>
      <c r="G34" s="98" t="s">
        <v>252</v>
      </c>
      <c r="H34" s="40" t="s">
        <v>144</v>
      </c>
      <c r="I34" s="90">
        <v>142106.13</v>
      </c>
    </row>
    <row r="35" spans="1:9" ht="12.75" customHeight="1">
      <c r="A35" s="124" t="s">
        <v>154</v>
      </c>
      <c r="B35" s="141" t="s">
        <v>145</v>
      </c>
      <c r="C35" s="141"/>
      <c r="D35" s="141"/>
      <c r="E35" s="137" t="s">
        <v>126</v>
      </c>
      <c r="F35" s="137" t="s">
        <v>256</v>
      </c>
      <c r="G35" s="126" t="s">
        <v>156</v>
      </c>
      <c r="H35" s="49">
        <v>7</v>
      </c>
      <c r="I35" s="92">
        <v>7</v>
      </c>
    </row>
    <row r="36" spans="1:9" ht="12.75">
      <c r="A36" s="125"/>
      <c r="B36" s="141" t="s">
        <v>146</v>
      </c>
      <c r="C36" s="141"/>
      <c r="D36" s="141"/>
      <c r="E36" s="138"/>
      <c r="F36" s="138"/>
      <c r="G36" s="127"/>
      <c r="H36" s="40" t="s">
        <v>144</v>
      </c>
      <c r="I36" s="90">
        <f>I37</f>
        <v>945639.76</v>
      </c>
    </row>
    <row r="37" spans="1:9" ht="12.75">
      <c r="A37" s="125"/>
      <c r="B37" s="141" t="s">
        <v>147</v>
      </c>
      <c r="C37" s="141"/>
      <c r="D37" s="141"/>
      <c r="E37" s="138"/>
      <c r="F37" s="138"/>
      <c r="G37" s="127"/>
      <c r="H37" s="40" t="s">
        <v>144</v>
      </c>
      <c r="I37" s="90">
        <f>I38+I39</f>
        <v>945639.76</v>
      </c>
    </row>
    <row r="38" spans="1:9" ht="12.75">
      <c r="A38" s="125"/>
      <c r="B38" s="142" t="s">
        <v>148</v>
      </c>
      <c r="C38" s="142"/>
      <c r="D38" s="142"/>
      <c r="E38" s="138"/>
      <c r="F38" s="138"/>
      <c r="G38" s="128"/>
      <c r="H38" s="40" t="s">
        <v>144</v>
      </c>
      <c r="I38" s="90">
        <v>634753.23</v>
      </c>
    </row>
    <row r="39" spans="1:9" ht="12.75">
      <c r="A39" s="133"/>
      <c r="B39" s="134" t="s">
        <v>251</v>
      </c>
      <c r="C39" s="135"/>
      <c r="D39" s="136"/>
      <c r="E39" s="139"/>
      <c r="F39" s="139"/>
      <c r="G39" s="105">
        <v>119</v>
      </c>
      <c r="H39" s="103" t="s">
        <v>144</v>
      </c>
      <c r="I39" s="104">
        <v>310886.53</v>
      </c>
    </row>
    <row r="40" spans="1:9" ht="12.75">
      <c r="A40" s="96"/>
      <c r="B40" s="99"/>
      <c r="C40" s="99"/>
      <c r="D40" s="99"/>
      <c r="E40" s="100"/>
      <c r="F40" s="100"/>
      <c r="G40" s="100"/>
      <c r="H40" s="101"/>
      <c r="I40" s="102"/>
    </row>
  </sheetData>
  <sheetProtection/>
  <mergeCells count="54">
    <mergeCell ref="F10:F15"/>
    <mergeCell ref="B21:D21"/>
    <mergeCell ref="E16:E21"/>
    <mergeCell ref="F16:F21"/>
    <mergeCell ref="A16:A34"/>
    <mergeCell ref="B34:D34"/>
    <mergeCell ref="E28:E34"/>
    <mergeCell ref="B24:D24"/>
    <mergeCell ref="B19:D19"/>
    <mergeCell ref="B27:D27"/>
    <mergeCell ref="B20:D20"/>
    <mergeCell ref="B15:D15"/>
    <mergeCell ref="B32:D32"/>
    <mergeCell ref="E10:E15"/>
    <mergeCell ref="G22:G26"/>
    <mergeCell ref="G16:G20"/>
    <mergeCell ref="A3:I4"/>
    <mergeCell ref="A7:A9"/>
    <mergeCell ref="B7:D9"/>
    <mergeCell ref="E7:G7"/>
    <mergeCell ref="I7:I8"/>
    <mergeCell ref="E8:G8"/>
    <mergeCell ref="G10:G14"/>
    <mergeCell ref="B25:D25"/>
    <mergeCell ref="I28:I30"/>
    <mergeCell ref="B31:D31"/>
    <mergeCell ref="F35:F39"/>
    <mergeCell ref="B35:D35"/>
    <mergeCell ref="B36:D36"/>
    <mergeCell ref="B37:D37"/>
    <mergeCell ref="B38:D38"/>
    <mergeCell ref="B33:D33"/>
    <mergeCell ref="B28:D30"/>
    <mergeCell ref="H28:H30"/>
    <mergeCell ref="B13:D13"/>
    <mergeCell ref="E22:E27"/>
    <mergeCell ref="F22:F27"/>
    <mergeCell ref="B14:D14"/>
    <mergeCell ref="B16:D16"/>
    <mergeCell ref="B17:D17"/>
    <mergeCell ref="B26:D26"/>
    <mergeCell ref="B22:D22"/>
    <mergeCell ref="B23:D23"/>
    <mergeCell ref="B18:D18"/>
    <mergeCell ref="A10:A15"/>
    <mergeCell ref="G35:G38"/>
    <mergeCell ref="G28:G33"/>
    <mergeCell ref="F28:F34"/>
    <mergeCell ref="A35:A39"/>
    <mergeCell ref="B39:D39"/>
    <mergeCell ref="E35:E39"/>
    <mergeCell ref="B10:D10"/>
    <mergeCell ref="B11:D11"/>
    <mergeCell ref="B12:D1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98">
      <selection activeCell="B131" sqref="B131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8" t="s">
        <v>307</v>
      </c>
      <c r="B1" s="168"/>
      <c r="C1" s="168"/>
      <c r="D1" s="168"/>
      <c r="E1" s="168"/>
      <c r="F1" s="168"/>
      <c r="G1" s="168"/>
    </row>
    <row r="2" spans="1:7" ht="15.75">
      <c r="A2" s="168" t="s">
        <v>235</v>
      </c>
      <c r="B2" s="168"/>
      <c r="C2" s="168"/>
      <c r="D2" s="168"/>
      <c r="E2" s="168"/>
      <c r="F2" s="168"/>
      <c r="G2" s="168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214</v>
      </c>
      <c r="F4" s="60" t="s">
        <v>216</v>
      </c>
      <c r="G4" s="60" t="s">
        <v>89</v>
      </c>
    </row>
    <row r="5" spans="1:7" s="71" customFormat="1" ht="21.75">
      <c r="A5" s="85" t="s">
        <v>179</v>
      </c>
      <c r="B5" s="44"/>
      <c r="C5" s="44"/>
      <c r="D5" s="44"/>
      <c r="E5" s="117">
        <f>E6+E23+E27+E34+E58+E62+E74+E83+E87</f>
        <v>110111.9</v>
      </c>
      <c r="F5" s="117">
        <f>F6+F23+F27+F34+F58+F62+F74+F83+F87</f>
        <v>11202.6</v>
      </c>
      <c r="G5" s="78">
        <f>F5/E5*100</f>
        <v>10.173832256095846</v>
      </c>
    </row>
    <row r="6" spans="1:7" ht="15" customHeight="1">
      <c r="A6" s="23" t="s">
        <v>103</v>
      </c>
      <c r="B6" s="25" t="s">
        <v>104</v>
      </c>
      <c r="C6" s="26"/>
      <c r="D6" s="27"/>
      <c r="E6" s="117">
        <f>E7+E17+E20</f>
        <v>15719.6</v>
      </c>
      <c r="F6" s="117">
        <f>F7+F17+F20</f>
        <v>2632.7000000000003</v>
      </c>
      <c r="G6" s="78">
        <f>F6/E6*100</f>
        <v>16.747881625486656</v>
      </c>
    </row>
    <row r="7" spans="1:7" ht="25.5" customHeight="1">
      <c r="A7" s="28" t="s">
        <v>112</v>
      </c>
      <c r="B7" s="25" t="s">
        <v>113</v>
      </c>
      <c r="C7" s="29"/>
      <c r="D7" s="29"/>
      <c r="E7" s="117">
        <f>E8+E10+E14</f>
        <v>15612.4</v>
      </c>
      <c r="F7" s="117">
        <f>F8+F10+F14</f>
        <v>2632.7000000000003</v>
      </c>
      <c r="G7" s="80">
        <f aca="true" t="shared" si="0" ref="G7:G38">F7/E7%</f>
        <v>16.862878225000642</v>
      </c>
    </row>
    <row r="8" spans="1:7" s="59" customFormat="1" ht="27" customHeight="1">
      <c r="A8" s="30" t="s">
        <v>180</v>
      </c>
      <c r="B8" s="29" t="s">
        <v>113</v>
      </c>
      <c r="C8" s="29" t="s">
        <v>253</v>
      </c>
      <c r="D8" s="81"/>
      <c r="E8" s="32">
        <f>E9</f>
        <v>1275.6</v>
      </c>
      <c r="F8" s="32">
        <f>F9</f>
        <v>218.8</v>
      </c>
      <c r="G8" s="68">
        <f t="shared" si="0"/>
        <v>17.15271244904359</v>
      </c>
    </row>
    <row r="9" spans="1:7" ht="23.25" customHeight="1">
      <c r="A9" s="33" t="s">
        <v>159</v>
      </c>
      <c r="B9" s="29" t="s">
        <v>113</v>
      </c>
      <c r="C9" s="29" t="s">
        <v>253</v>
      </c>
      <c r="D9" s="27">
        <v>100</v>
      </c>
      <c r="E9" s="32">
        <v>1275.6</v>
      </c>
      <c r="F9" s="32">
        <v>218.8</v>
      </c>
      <c r="G9" s="68">
        <f t="shared" si="0"/>
        <v>17.15271244904359</v>
      </c>
    </row>
    <row r="10" spans="1:7" s="59" customFormat="1" ht="24" customHeight="1">
      <c r="A10" s="33" t="s">
        <v>181</v>
      </c>
      <c r="B10" s="29" t="s">
        <v>113</v>
      </c>
      <c r="C10" s="29" t="s">
        <v>254</v>
      </c>
      <c r="D10" s="27"/>
      <c r="E10" s="32">
        <f>E11+E12+E13</f>
        <v>12516.9</v>
      </c>
      <c r="F10" s="32">
        <f>F11+F12+F13</f>
        <v>2076.7000000000003</v>
      </c>
      <c r="G10" s="68">
        <f t="shared" si="0"/>
        <v>16.591168739863708</v>
      </c>
    </row>
    <row r="11" spans="1:7" s="59" customFormat="1" ht="25.5" customHeight="1">
      <c r="A11" s="30" t="s">
        <v>159</v>
      </c>
      <c r="B11" s="29" t="s">
        <v>113</v>
      </c>
      <c r="C11" s="29" t="s">
        <v>254</v>
      </c>
      <c r="D11" s="36">
        <v>100</v>
      </c>
      <c r="E11" s="32">
        <v>10022.5</v>
      </c>
      <c r="F11" s="32">
        <v>1601.7</v>
      </c>
      <c r="G11" s="68">
        <f t="shared" si="0"/>
        <v>15.981042654028437</v>
      </c>
    </row>
    <row r="12" spans="1:7" ht="15" customHeight="1">
      <c r="A12" s="33" t="s">
        <v>300</v>
      </c>
      <c r="B12" s="29" t="s">
        <v>113</v>
      </c>
      <c r="C12" s="29" t="s">
        <v>254</v>
      </c>
      <c r="D12" s="36">
        <v>200</v>
      </c>
      <c r="E12" s="32">
        <v>2402.4</v>
      </c>
      <c r="F12" s="32">
        <v>396.6</v>
      </c>
      <c r="G12" s="68">
        <f t="shared" si="0"/>
        <v>16.50849150849151</v>
      </c>
    </row>
    <row r="13" spans="1:7" ht="15.75" customHeight="1">
      <c r="A13" s="35" t="s">
        <v>160</v>
      </c>
      <c r="B13" s="29" t="s">
        <v>113</v>
      </c>
      <c r="C13" s="29" t="s">
        <v>254</v>
      </c>
      <c r="D13" s="36">
        <v>800</v>
      </c>
      <c r="E13" s="32">
        <v>92</v>
      </c>
      <c r="F13" s="32">
        <v>78.4</v>
      </c>
      <c r="G13" s="68">
        <f t="shared" si="0"/>
        <v>85.21739130434783</v>
      </c>
    </row>
    <row r="14" spans="1:7" ht="21" customHeight="1">
      <c r="A14" s="30" t="s">
        <v>204</v>
      </c>
      <c r="B14" s="29" t="s">
        <v>113</v>
      </c>
      <c r="C14" s="29" t="s">
        <v>255</v>
      </c>
      <c r="D14" s="36"/>
      <c r="E14" s="32">
        <f>E15+E16</f>
        <v>1819.8999999999999</v>
      </c>
      <c r="F14" s="32">
        <f>F15+F16</f>
        <v>337.2</v>
      </c>
      <c r="G14" s="68">
        <f t="shared" si="0"/>
        <v>18.5284905764053</v>
      </c>
    </row>
    <row r="15" spans="1:7" ht="26.25" customHeight="1">
      <c r="A15" s="37" t="s">
        <v>159</v>
      </c>
      <c r="B15" s="29" t="s">
        <v>113</v>
      </c>
      <c r="C15" s="29" t="s">
        <v>255</v>
      </c>
      <c r="D15" s="36">
        <v>100</v>
      </c>
      <c r="E15" s="32">
        <v>1688.3</v>
      </c>
      <c r="F15" s="32">
        <v>327</v>
      </c>
      <c r="G15" s="68">
        <f t="shared" si="0"/>
        <v>19.36859562873897</v>
      </c>
    </row>
    <row r="16" spans="1:7" ht="17.25" customHeight="1">
      <c r="A16" s="33" t="s">
        <v>300</v>
      </c>
      <c r="B16" s="29" t="s">
        <v>113</v>
      </c>
      <c r="C16" s="29" t="s">
        <v>255</v>
      </c>
      <c r="D16" s="36">
        <v>200</v>
      </c>
      <c r="E16" s="32">
        <v>131.6</v>
      </c>
      <c r="F16" s="32">
        <v>10.2</v>
      </c>
      <c r="G16" s="68">
        <f t="shared" si="0"/>
        <v>7.750759878419453</v>
      </c>
    </row>
    <row r="17" spans="1:7" s="71" customFormat="1" ht="12.75">
      <c r="A17" s="23" t="s">
        <v>114</v>
      </c>
      <c r="B17" s="25" t="s">
        <v>115</v>
      </c>
      <c r="C17" s="25"/>
      <c r="D17" s="25"/>
      <c r="E17" s="117">
        <f>E18</f>
        <v>100</v>
      </c>
      <c r="F17" s="117">
        <f>F18</f>
        <v>0</v>
      </c>
      <c r="G17" s="80">
        <f t="shared" si="0"/>
        <v>0</v>
      </c>
    </row>
    <row r="18" spans="1:7" ht="15.75" customHeight="1">
      <c r="A18" s="30" t="s">
        <v>183</v>
      </c>
      <c r="B18" s="29" t="s">
        <v>115</v>
      </c>
      <c r="C18" s="29" t="s">
        <v>258</v>
      </c>
      <c r="D18" s="29"/>
      <c r="E18" s="32">
        <f>E19</f>
        <v>100</v>
      </c>
      <c r="F18" s="32">
        <f>F19</f>
        <v>0</v>
      </c>
      <c r="G18" s="68">
        <f t="shared" si="0"/>
        <v>0</v>
      </c>
    </row>
    <row r="19" spans="1:7" ht="15.75" customHeight="1">
      <c r="A19" s="30" t="s">
        <v>160</v>
      </c>
      <c r="B19" s="29" t="s">
        <v>115</v>
      </c>
      <c r="C19" s="29" t="s">
        <v>258</v>
      </c>
      <c r="D19" s="29" t="s">
        <v>167</v>
      </c>
      <c r="E19" s="32">
        <v>100</v>
      </c>
      <c r="F19" s="32">
        <v>0</v>
      </c>
      <c r="G19" s="68">
        <f t="shared" si="0"/>
        <v>0</v>
      </c>
    </row>
    <row r="20" spans="1:7" s="71" customFormat="1" ht="12.75">
      <c r="A20" s="82" t="s">
        <v>116</v>
      </c>
      <c r="B20" s="25" t="s">
        <v>117</v>
      </c>
      <c r="C20" s="25"/>
      <c r="D20" s="25"/>
      <c r="E20" s="117">
        <f>E21</f>
        <v>7.2</v>
      </c>
      <c r="F20" s="117">
        <f>F21</f>
        <v>0</v>
      </c>
      <c r="G20" s="80">
        <f t="shared" si="0"/>
        <v>0</v>
      </c>
    </row>
    <row r="21" spans="1:7" ht="27" customHeight="1">
      <c r="A21" s="30" t="s">
        <v>182</v>
      </c>
      <c r="B21" s="29" t="s">
        <v>117</v>
      </c>
      <c r="C21" s="29" t="s">
        <v>257</v>
      </c>
      <c r="D21" s="36"/>
      <c r="E21" s="32">
        <f>E22</f>
        <v>7.2</v>
      </c>
      <c r="F21" s="32">
        <f>F22</f>
        <v>0</v>
      </c>
      <c r="G21" s="68">
        <f>F21/E21%</f>
        <v>0</v>
      </c>
    </row>
    <row r="22" spans="1:7" ht="12.75">
      <c r="A22" s="33" t="s">
        <v>300</v>
      </c>
      <c r="B22" s="29" t="s">
        <v>117</v>
      </c>
      <c r="C22" s="29" t="s">
        <v>257</v>
      </c>
      <c r="D22" s="36">
        <v>200</v>
      </c>
      <c r="E22" s="32">
        <v>7.2</v>
      </c>
      <c r="F22" s="32"/>
      <c r="G22" s="68">
        <f>F22/E22%</f>
        <v>0</v>
      </c>
    </row>
    <row r="23" spans="1:7" s="71" customFormat="1" ht="18" customHeight="1">
      <c r="A23" s="23" t="s">
        <v>260</v>
      </c>
      <c r="B23" s="25" t="s">
        <v>262</v>
      </c>
      <c r="C23" s="25"/>
      <c r="D23" s="25"/>
      <c r="E23" s="117">
        <f aca="true" t="shared" si="1" ref="E23:F25">E24</f>
        <v>30</v>
      </c>
      <c r="F23" s="117">
        <f t="shared" si="1"/>
        <v>30</v>
      </c>
      <c r="G23" s="68">
        <f t="shared" si="0"/>
        <v>100</v>
      </c>
    </row>
    <row r="24" spans="1:7" s="71" customFormat="1" ht="26.25" customHeight="1">
      <c r="A24" s="23" t="s">
        <v>261</v>
      </c>
      <c r="B24" s="25" t="s">
        <v>263</v>
      </c>
      <c r="C24" s="25"/>
      <c r="D24" s="25"/>
      <c r="E24" s="117">
        <f t="shared" si="1"/>
        <v>30</v>
      </c>
      <c r="F24" s="117">
        <f t="shared" si="1"/>
        <v>30</v>
      </c>
      <c r="G24" s="68">
        <f t="shared" si="0"/>
        <v>100</v>
      </c>
    </row>
    <row r="25" spans="1:7" ht="33.75" customHeight="1">
      <c r="A25" s="30" t="s">
        <v>264</v>
      </c>
      <c r="B25" s="29" t="s">
        <v>263</v>
      </c>
      <c r="C25" s="29" t="s">
        <v>265</v>
      </c>
      <c r="D25" s="29"/>
      <c r="E25" s="32">
        <f t="shared" si="1"/>
        <v>30</v>
      </c>
      <c r="F25" s="32">
        <f t="shared" si="1"/>
        <v>30</v>
      </c>
      <c r="G25" s="68">
        <f t="shared" si="0"/>
        <v>100</v>
      </c>
    </row>
    <row r="26" spans="1:7" ht="15" customHeight="1">
      <c r="A26" s="33" t="s">
        <v>300</v>
      </c>
      <c r="B26" s="29" t="s">
        <v>263</v>
      </c>
      <c r="C26" s="29" t="s">
        <v>265</v>
      </c>
      <c r="D26" s="29" t="s">
        <v>110</v>
      </c>
      <c r="E26" s="32">
        <v>30</v>
      </c>
      <c r="F26" s="32">
        <v>30</v>
      </c>
      <c r="G26" s="68">
        <f t="shared" si="0"/>
        <v>100</v>
      </c>
    </row>
    <row r="27" spans="1:7" s="71" customFormat="1" ht="18" customHeight="1">
      <c r="A27" s="23" t="s">
        <v>186</v>
      </c>
      <c r="B27" s="25" t="s">
        <v>118</v>
      </c>
      <c r="C27" s="25"/>
      <c r="D27" s="25"/>
      <c r="E27" s="117">
        <f>E28+E31</f>
        <v>669.7</v>
      </c>
      <c r="F27" s="117">
        <f>F28+F31</f>
        <v>0</v>
      </c>
      <c r="G27" s="68">
        <f t="shared" si="0"/>
        <v>0</v>
      </c>
    </row>
    <row r="28" spans="1:7" s="71" customFormat="1" ht="15" customHeight="1">
      <c r="A28" s="38" t="s">
        <v>119</v>
      </c>
      <c r="B28" s="25" t="s">
        <v>120</v>
      </c>
      <c r="C28" s="25"/>
      <c r="D28" s="25"/>
      <c r="E28" s="117">
        <f>E29</f>
        <v>469.7</v>
      </c>
      <c r="F28" s="117">
        <f>F29</f>
        <v>0</v>
      </c>
      <c r="G28" s="68">
        <f t="shared" si="0"/>
        <v>0</v>
      </c>
    </row>
    <row r="29" spans="1:7" s="59" customFormat="1" ht="56.25">
      <c r="A29" s="30" t="s">
        <v>301</v>
      </c>
      <c r="B29" s="29" t="s">
        <v>120</v>
      </c>
      <c r="C29" s="29" t="s">
        <v>302</v>
      </c>
      <c r="D29" s="29"/>
      <c r="E29" s="32">
        <f>E30</f>
        <v>469.7</v>
      </c>
      <c r="F29" s="32">
        <f>F30</f>
        <v>0</v>
      </c>
      <c r="G29" s="68">
        <f t="shared" si="0"/>
        <v>0</v>
      </c>
    </row>
    <row r="30" spans="1:7" ht="14.25" customHeight="1">
      <c r="A30" s="33" t="s">
        <v>300</v>
      </c>
      <c r="B30" s="29" t="s">
        <v>120</v>
      </c>
      <c r="C30" s="29" t="s">
        <v>302</v>
      </c>
      <c r="D30" s="27">
        <v>200</v>
      </c>
      <c r="E30" s="32">
        <v>469.7</v>
      </c>
      <c r="F30" s="32">
        <v>0</v>
      </c>
      <c r="G30" s="68">
        <f t="shared" si="0"/>
        <v>0</v>
      </c>
    </row>
    <row r="31" spans="1:7" s="71" customFormat="1" ht="14.25" customHeight="1">
      <c r="A31" s="23" t="s">
        <v>266</v>
      </c>
      <c r="B31" s="25" t="s">
        <v>267</v>
      </c>
      <c r="C31" s="25"/>
      <c r="D31" s="25"/>
      <c r="E31" s="117">
        <f>E32</f>
        <v>200</v>
      </c>
      <c r="F31" s="117">
        <f>F32</f>
        <v>0</v>
      </c>
      <c r="G31" s="68">
        <f t="shared" si="0"/>
        <v>0</v>
      </c>
    </row>
    <row r="32" spans="1:7" ht="25.5" customHeight="1">
      <c r="A32" s="30" t="s">
        <v>268</v>
      </c>
      <c r="B32" s="29" t="s">
        <v>267</v>
      </c>
      <c r="C32" s="29" t="s">
        <v>269</v>
      </c>
      <c r="D32" s="29"/>
      <c r="E32" s="32">
        <f>E33</f>
        <v>200</v>
      </c>
      <c r="F32" s="32">
        <f>F33</f>
        <v>0</v>
      </c>
      <c r="G32" s="68">
        <f t="shared" si="0"/>
        <v>0</v>
      </c>
    </row>
    <row r="33" spans="1:7" ht="14.25" customHeight="1">
      <c r="A33" s="33" t="s">
        <v>300</v>
      </c>
      <c r="B33" s="29" t="s">
        <v>267</v>
      </c>
      <c r="C33" s="29" t="s">
        <v>269</v>
      </c>
      <c r="D33" s="29" t="s">
        <v>110</v>
      </c>
      <c r="E33" s="32">
        <v>200</v>
      </c>
      <c r="F33" s="32"/>
      <c r="G33" s="68">
        <f t="shared" si="0"/>
        <v>0</v>
      </c>
    </row>
    <row r="34" spans="1:7" ht="12.75">
      <c r="A34" s="23" t="s">
        <v>121</v>
      </c>
      <c r="B34" s="25" t="s">
        <v>122</v>
      </c>
      <c r="C34" s="26"/>
      <c r="D34" s="27"/>
      <c r="E34" s="117">
        <f aca="true" t="shared" si="2" ref="E34:F36">E35</f>
        <v>48037.6</v>
      </c>
      <c r="F34" s="117">
        <f t="shared" si="2"/>
        <v>419.6</v>
      </c>
      <c r="G34" s="80">
        <f t="shared" si="0"/>
        <v>0.8734824387563076</v>
      </c>
    </row>
    <row r="35" spans="1:7" ht="14.25" customHeight="1">
      <c r="A35" s="23" t="s">
        <v>187</v>
      </c>
      <c r="B35" s="25" t="s">
        <v>123</v>
      </c>
      <c r="C35" s="25"/>
      <c r="D35" s="27"/>
      <c r="E35" s="117">
        <f>E36+E38+E40+E42+E44+E46+E48+E54+E50+E52+E56</f>
        <v>48037.6</v>
      </c>
      <c r="F35" s="117">
        <f>F36+F38+F40+F42+F44+F46+F48+F54+F50+F52+F56</f>
        <v>419.6</v>
      </c>
      <c r="G35" s="80">
        <f t="shared" si="0"/>
        <v>0.8734824387563076</v>
      </c>
    </row>
    <row r="36" spans="1:7" ht="24" customHeight="1">
      <c r="A36" s="37" t="s">
        <v>270</v>
      </c>
      <c r="B36" s="29" t="s">
        <v>123</v>
      </c>
      <c r="C36" s="29" t="s">
        <v>271</v>
      </c>
      <c r="D36" s="29"/>
      <c r="E36" s="32">
        <f t="shared" si="2"/>
        <v>18142.5</v>
      </c>
      <c r="F36" s="32">
        <f t="shared" si="2"/>
        <v>0</v>
      </c>
      <c r="G36" s="68">
        <f t="shared" si="0"/>
        <v>0</v>
      </c>
    </row>
    <row r="37" spans="1:7" ht="15.75" customHeight="1">
      <c r="A37" s="33" t="s">
        <v>300</v>
      </c>
      <c r="B37" s="29" t="s">
        <v>123</v>
      </c>
      <c r="C37" s="29" t="s">
        <v>271</v>
      </c>
      <c r="D37" s="29" t="s">
        <v>110</v>
      </c>
      <c r="E37" s="32">
        <v>18142.5</v>
      </c>
      <c r="F37" s="32"/>
      <c r="G37" s="68">
        <f t="shared" si="0"/>
        <v>0</v>
      </c>
    </row>
    <row r="38" spans="1:7" s="59" customFormat="1" ht="12.75">
      <c r="A38" s="30" t="s">
        <v>188</v>
      </c>
      <c r="B38" s="29" t="s">
        <v>123</v>
      </c>
      <c r="C38" s="27">
        <v>9920000006</v>
      </c>
      <c r="D38" s="27"/>
      <c r="E38" s="32">
        <f>E39</f>
        <v>3239.9</v>
      </c>
      <c r="F38" s="32">
        <f>F39</f>
        <v>0</v>
      </c>
      <c r="G38" s="68">
        <f t="shared" si="0"/>
        <v>0</v>
      </c>
    </row>
    <row r="39" spans="1:7" s="59" customFormat="1" ht="17.25" customHeight="1">
      <c r="A39" s="33" t="s">
        <v>300</v>
      </c>
      <c r="B39" s="29" t="s">
        <v>123</v>
      </c>
      <c r="C39" s="27">
        <v>9920000006</v>
      </c>
      <c r="D39" s="27">
        <v>200</v>
      </c>
      <c r="E39" s="32">
        <v>3239.9</v>
      </c>
      <c r="F39" s="32"/>
      <c r="G39" s="68">
        <f aca="true" t="shared" si="3" ref="G39:G71">F39/E39%</f>
        <v>0</v>
      </c>
    </row>
    <row r="40" spans="1:7" ht="33.75" customHeight="1">
      <c r="A40" s="83" t="s">
        <v>162</v>
      </c>
      <c r="B40" s="29" t="s">
        <v>123</v>
      </c>
      <c r="C40" s="29" t="s">
        <v>272</v>
      </c>
      <c r="D40" s="27"/>
      <c r="E40" s="32">
        <f aca="true" t="shared" si="4" ref="E40:F42">E41</f>
        <v>642.6</v>
      </c>
      <c r="F40" s="32">
        <f t="shared" si="4"/>
        <v>0</v>
      </c>
      <c r="G40" s="68">
        <f t="shared" si="3"/>
        <v>0</v>
      </c>
    </row>
    <row r="41" spans="1:7" ht="15" customHeight="1">
      <c r="A41" s="33" t="s">
        <v>300</v>
      </c>
      <c r="B41" s="29" t="s">
        <v>123</v>
      </c>
      <c r="C41" s="29" t="s">
        <v>272</v>
      </c>
      <c r="D41" s="29" t="s">
        <v>110</v>
      </c>
      <c r="E41" s="32">
        <v>642.6</v>
      </c>
      <c r="F41" s="32"/>
      <c r="G41" s="68">
        <f t="shared" si="3"/>
        <v>0</v>
      </c>
    </row>
    <row r="42" spans="1:7" ht="22.5" customHeight="1">
      <c r="A42" s="52" t="s">
        <v>163</v>
      </c>
      <c r="B42" s="29" t="s">
        <v>123</v>
      </c>
      <c r="C42" s="29" t="s">
        <v>273</v>
      </c>
      <c r="D42" s="29"/>
      <c r="E42" s="32">
        <f t="shared" si="4"/>
        <v>4277.2</v>
      </c>
      <c r="F42" s="32">
        <f t="shared" si="4"/>
        <v>0</v>
      </c>
      <c r="G42" s="68">
        <f t="shared" si="3"/>
        <v>0</v>
      </c>
    </row>
    <row r="43" spans="1:7" ht="12.75">
      <c r="A43" s="33" t="s">
        <v>300</v>
      </c>
      <c r="B43" s="29" t="s">
        <v>123</v>
      </c>
      <c r="C43" s="29" t="s">
        <v>273</v>
      </c>
      <c r="D43" s="29" t="s">
        <v>110</v>
      </c>
      <c r="E43" s="32">
        <v>4277.2</v>
      </c>
      <c r="F43" s="32"/>
      <c r="G43" s="68">
        <f t="shared" si="3"/>
        <v>0</v>
      </c>
    </row>
    <row r="44" spans="1:7" s="59" customFormat="1" ht="26.25" customHeight="1">
      <c r="A44" s="106" t="s">
        <v>164</v>
      </c>
      <c r="B44" s="29" t="s">
        <v>123</v>
      </c>
      <c r="C44" s="40" t="s">
        <v>274</v>
      </c>
      <c r="D44" s="27"/>
      <c r="E44" s="32">
        <f aca="true" t="shared" si="5" ref="E44:F46">E45</f>
        <v>30</v>
      </c>
      <c r="F44" s="32">
        <f t="shared" si="5"/>
        <v>0</v>
      </c>
      <c r="G44" s="68">
        <f t="shared" si="3"/>
        <v>0</v>
      </c>
    </row>
    <row r="45" spans="1:7" s="59" customFormat="1" ht="15" customHeight="1">
      <c r="A45" s="33" t="s">
        <v>300</v>
      </c>
      <c r="B45" s="29" t="s">
        <v>123</v>
      </c>
      <c r="C45" s="40" t="s">
        <v>274</v>
      </c>
      <c r="D45" s="29" t="s">
        <v>110</v>
      </c>
      <c r="E45" s="32">
        <v>30</v>
      </c>
      <c r="F45" s="32"/>
      <c r="G45" s="68">
        <f t="shared" si="3"/>
        <v>0</v>
      </c>
    </row>
    <row r="46" spans="1:7" ht="45.75" customHeight="1">
      <c r="A46" s="33" t="s">
        <v>189</v>
      </c>
      <c r="B46" s="29" t="s">
        <v>123</v>
      </c>
      <c r="C46" s="40" t="s">
        <v>275</v>
      </c>
      <c r="D46" s="29"/>
      <c r="E46" s="32">
        <f t="shared" si="5"/>
        <v>11995.3</v>
      </c>
      <c r="F46" s="32">
        <f t="shared" si="5"/>
        <v>343.8</v>
      </c>
      <c r="G46" s="68">
        <f t="shared" si="3"/>
        <v>2.8661225646711634</v>
      </c>
    </row>
    <row r="47" spans="1:7" ht="13.5" customHeight="1">
      <c r="A47" s="33" t="s">
        <v>300</v>
      </c>
      <c r="B47" s="29" t="s">
        <v>123</v>
      </c>
      <c r="C47" s="40" t="s">
        <v>275</v>
      </c>
      <c r="D47" s="29" t="s">
        <v>110</v>
      </c>
      <c r="E47" s="32">
        <v>11995.3</v>
      </c>
      <c r="F47" s="32">
        <v>343.8</v>
      </c>
      <c r="G47" s="68">
        <f t="shared" si="3"/>
        <v>2.8661225646711634</v>
      </c>
    </row>
    <row r="48" spans="1:7" ht="24" customHeight="1">
      <c r="A48" s="30" t="s">
        <v>165</v>
      </c>
      <c r="B48" s="29" t="s">
        <v>123</v>
      </c>
      <c r="C48" s="40" t="s">
        <v>276</v>
      </c>
      <c r="D48" s="29"/>
      <c r="E48" s="32">
        <f>E49</f>
        <v>498</v>
      </c>
      <c r="F48" s="32">
        <f>F49</f>
        <v>22.3</v>
      </c>
      <c r="G48" s="68">
        <f t="shared" si="3"/>
        <v>4.477911646586345</v>
      </c>
    </row>
    <row r="49" spans="1:7" s="59" customFormat="1" ht="17.25" customHeight="1">
      <c r="A49" s="33" t="s">
        <v>300</v>
      </c>
      <c r="B49" s="29" t="s">
        <v>123</v>
      </c>
      <c r="C49" s="40" t="s">
        <v>276</v>
      </c>
      <c r="D49" s="29" t="s">
        <v>110</v>
      </c>
      <c r="E49" s="32">
        <v>498</v>
      </c>
      <c r="F49" s="32">
        <v>22.3</v>
      </c>
      <c r="G49" s="68">
        <f t="shared" si="3"/>
        <v>4.477911646586345</v>
      </c>
    </row>
    <row r="50" spans="1:7" ht="22.5">
      <c r="A50" s="30" t="s">
        <v>191</v>
      </c>
      <c r="B50" s="29" t="s">
        <v>123</v>
      </c>
      <c r="C50" s="40" t="s">
        <v>278</v>
      </c>
      <c r="D50" s="29"/>
      <c r="E50" s="32">
        <f>E51</f>
        <v>6757.7</v>
      </c>
      <c r="F50" s="32">
        <f>F51</f>
        <v>19.9</v>
      </c>
      <c r="G50" s="68">
        <f t="shared" si="3"/>
        <v>0.29447889074685174</v>
      </c>
    </row>
    <row r="51" spans="1:7" ht="12.75">
      <c r="A51" s="33" t="s">
        <v>300</v>
      </c>
      <c r="B51" s="29" t="s">
        <v>123</v>
      </c>
      <c r="C51" s="29" t="s">
        <v>278</v>
      </c>
      <c r="D51" s="29" t="s">
        <v>110</v>
      </c>
      <c r="E51" s="32">
        <v>6757.7</v>
      </c>
      <c r="F51" s="32">
        <v>19.9</v>
      </c>
      <c r="G51" s="68">
        <f t="shared" si="3"/>
        <v>0.29447889074685174</v>
      </c>
    </row>
    <row r="52" spans="1:7" ht="12.75">
      <c r="A52" s="33" t="s">
        <v>192</v>
      </c>
      <c r="B52" s="29" t="s">
        <v>123</v>
      </c>
      <c r="C52" s="29" t="s">
        <v>279</v>
      </c>
      <c r="D52" s="29"/>
      <c r="E52" s="32">
        <f>E53</f>
        <v>1191.9</v>
      </c>
      <c r="F52" s="32">
        <f>F53</f>
        <v>0</v>
      </c>
      <c r="G52" s="68">
        <f t="shared" si="3"/>
        <v>0</v>
      </c>
    </row>
    <row r="53" spans="1:7" ht="12.75">
      <c r="A53" s="33" t="s">
        <v>300</v>
      </c>
      <c r="B53" s="29" t="s">
        <v>123</v>
      </c>
      <c r="C53" s="29" t="s">
        <v>279</v>
      </c>
      <c r="D53" s="29" t="s">
        <v>110</v>
      </c>
      <c r="E53" s="32">
        <v>1191.9</v>
      </c>
      <c r="F53" s="32"/>
      <c r="G53" s="68">
        <f t="shared" si="3"/>
        <v>0</v>
      </c>
    </row>
    <row r="54" spans="1:7" ht="22.5">
      <c r="A54" s="107" t="s">
        <v>190</v>
      </c>
      <c r="B54" s="29" t="s">
        <v>123</v>
      </c>
      <c r="C54" s="40" t="s">
        <v>277</v>
      </c>
      <c r="D54" s="29"/>
      <c r="E54" s="32">
        <f>E55</f>
        <v>270</v>
      </c>
      <c r="F54" s="32">
        <f>F55</f>
        <v>0</v>
      </c>
      <c r="G54" s="68"/>
    </row>
    <row r="55" spans="1:7" ht="12.75">
      <c r="A55" s="33" t="s">
        <v>300</v>
      </c>
      <c r="B55" s="29" t="s">
        <v>123</v>
      </c>
      <c r="C55" s="40" t="s">
        <v>277</v>
      </c>
      <c r="D55" s="29" t="s">
        <v>110</v>
      </c>
      <c r="E55" s="32">
        <v>270</v>
      </c>
      <c r="F55" s="32"/>
      <c r="G55" s="68"/>
    </row>
    <row r="56" spans="1:7" ht="22.5">
      <c r="A56" s="110" t="s">
        <v>294</v>
      </c>
      <c r="B56" s="29" t="s">
        <v>123</v>
      </c>
      <c r="C56" s="40" t="s">
        <v>295</v>
      </c>
      <c r="D56" s="29"/>
      <c r="E56" s="32">
        <f>E57</f>
        <v>992.5</v>
      </c>
      <c r="F56" s="32">
        <f>F57</f>
        <v>33.6</v>
      </c>
      <c r="G56" s="68">
        <f>F56/E56%</f>
        <v>3.3853904282115868</v>
      </c>
    </row>
    <row r="57" spans="1:7" ht="12.75">
      <c r="A57" s="33" t="s">
        <v>300</v>
      </c>
      <c r="B57" s="29" t="s">
        <v>123</v>
      </c>
      <c r="C57" s="40" t="s">
        <v>295</v>
      </c>
      <c r="D57" s="29" t="s">
        <v>110</v>
      </c>
      <c r="E57" s="32">
        <v>992.5</v>
      </c>
      <c r="F57" s="32">
        <v>33.6</v>
      </c>
      <c r="G57" s="68">
        <f>F57/E57%</f>
        <v>3.3853904282115868</v>
      </c>
    </row>
    <row r="58" spans="1:7" s="71" customFormat="1" ht="12.75">
      <c r="A58" s="38" t="s">
        <v>193</v>
      </c>
      <c r="B58" s="25" t="s">
        <v>124</v>
      </c>
      <c r="C58" s="25"/>
      <c r="D58" s="25"/>
      <c r="E58" s="117">
        <f>E59</f>
        <v>80</v>
      </c>
      <c r="F58" s="117">
        <f>F59</f>
        <v>0</v>
      </c>
      <c r="G58" s="78">
        <f>G59</f>
        <v>0</v>
      </c>
    </row>
    <row r="59" spans="1:7" s="71" customFormat="1" ht="12.75">
      <c r="A59" s="23" t="s">
        <v>194</v>
      </c>
      <c r="B59" s="25" t="s">
        <v>155</v>
      </c>
      <c r="C59" s="25"/>
      <c r="D59" s="25"/>
      <c r="E59" s="117">
        <f>E60</f>
        <v>80</v>
      </c>
      <c r="F59" s="117">
        <f>F60</f>
        <v>0</v>
      </c>
      <c r="G59" s="80">
        <v>0</v>
      </c>
    </row>
    <row r="60" spans="1:7" ht="45">
      <c r="A60" s="30" t="s">
        <v>195</v>
      </c>
      <c r="B60" s="29" t="s">
        <v>155</v>
      </c>
      <c r="C60" s="29" t="s">
        <v>280</v>
      </c>
      <c r="D60" s="29"/>
      <c r="E60" s="32">
        <f>E61</f>
        <v>80</v>
      </c>
      <c r="F60" s="32">
        <f>F61</f>
        <v>0</v>
      </c>
      <c r="G60" s="68">
        <v>0</v>
      </c>
    </row>
    <row r="61" spans="1:7" ht="12.75">
      <c r="A61" s="33" t="s">
        <v>300</v>
      </c>
      <c r="B61" s="29" t="s">
        <v>155</v>
      </c>
      <c r="C61" s="29" t="s">
        <v>280</v>
      </c>
      <c r="D61" s="29" t="s">
        <v>110</v>
      </c>
      <c r="E61" s="32">
        <v>80</v>
      </c>
      <c r="F61" s="32"/>
      <c r="G61" s="68">
        <v>0</v>
      </c>
    </row>
    <row r="62" spans="1:7" s="71" customFormat="1" ht="15.75" customHeight="1">
      <c r="A62" s="23" t="s">
        <v>196</v>
      </c>
      <c r="B62" s="25" t="s">
        <v>125</v>
      </c>
      <c r="C62" s="25"/>
      <c r="D62" s="25"/>
      <c r="E62" s="117">
        <f>E63</f>
        <v>29629.1</v>
      </c>
      <c r="F62" s="117">
        <f>F63</f>
        <v>4762.8</v>
      </c>
      <c r="G62" s="80">
        <f t="shared" si="3"/>
        <v>16.074737335929882</v>
      </c>
    </row>
    <row r="63" spans="1:7" s="71" customFormat="1" ht="17.25" customHeight="1">
      <c r="A63" s="23" t="s">
        <v>197</v>
      </c>
      <c r="B63" s="25" t="s">
        <v>126</v>
      </c>
      <c r="C63" s="25"/>
      <c r="D63" s="25"/>
      <c r="E63" s="117">
        <f>E68+E70+E72+E64</f>
        <v>29629.1</v>
      </c>
      <c r="F63" s="117">
        <f>F68+F70+F72+F64</f>
        <v>4762.8</v>
      </c>
      <c r="G63" s="80">
        <f t="shared" si="3"/>
        <v>16.074737335929882</v>
      </c>
    </row>
    <row r="64" spans="1:7" s="71" customFormat="1" ht="17.25" customHeight="1">
      <c r="A64" s="45" t="s">
        <v>161</v>
      </c>
      <c r="B64" s="29" t="s">
        <v>126</v>
      </c>
      <c r="C64" s="29" t="s">
        <v>256</v>
      </c>
      <c r="D64" s="29"/>
      <c r="E64" s="32">
        <f>E65+E66+E67</f>
        <v>10386.099999999999</v>
      </c>
      <c r="F64" s="32">
        <f>F65+F66+F67</f>
        <v>1679.2</v>
      </c>
      <c r="G64" s="68">
        <f t="shared" si="3"/>
        <v>16.16776268281646</v>
      </c>
    </row>
    <row r="65" spans="1:7" s="71" customFormat="1" ht="33.75" customHeight="1">
      <c r="A65" s="30" t="s">
        <v>159</v>
      </c>
      <c r="B65" s="29" t="s">
        <v>126</v>
      </c>
      <c r="C65" s="29" t="s">
        <v>256</v>
      </c>
      <c r="D65" s="29" t="s">
        <v>185</v>
      </c>
      <c r="E65" s="32">
        <v>6466.1</v>
      </c>
      <c r="F65" s="32">
        <v>945.6</v>
      </c>
      <c r="G65" s="68">
        <f t="shared" si="3"/>
        <v>14.623961893567992</v>
      </c>
    </row>
    <row r="66" spans="1:7" s="71" customFormat="1" ht="17.25" customHeight="1">
      <c r="A66" s="33" t="s">
        <v>300</v>
      </c>
      <c r="B66" s="29" t="s">
        <v>126</v>
      </c>
      <c r="C66" s="29" t="s">
        <v>256</v>
      </c>
      <c r="D66" s="29" t="s">
        <v>110</v>
      </c>
      <c r="E66" s="32">
        <v>3875.2</v>
      </c>
      <c r="F66" s="32">
        <v>729.1</v>
      </c>
      <c r="G66" s="68">
        <f t="shared" si="3"/>
        <v>18.814512799339393</v>
      </c>
    </row>
    <row r="67" spans="1:7" s="71" customFormat="1" ht="17.25" customHeight="1">
      <c r="A67" s="33" t="s">
        <v>160</v>
      </c>
      <c r="B67" s="29" t="s">
        <v>126</v>
      </c>
      <c r="C67" s="29" t="s">
        <v>256</v>
      </c>
      <c r="D67" s="29" t="s">
        <v>167</v>
      </c>
      <c r="E67" s="32">
        <v>44.8</v>
      </c>
      <c r="F67" s="32">
        <v>4.5</v>
      </c>
      <c r="G67" s="68">
        <f t="shared" si="3"/>
        <v>10.044642857142858</v>
      </c>
    </row>
    <row r="68" spans="1:7" ht="21" customHeight="1">
      <c r="A68" s="30" t="s">
        <v>198</v>
      </c>
      <c r="B68" s="29" t="s">
        <v>126</v>
      </c>
      <c r="C68" s="29" t="s">
        <v>281</v>
      </c>
      <c r="D68" s="29"/>
      <c r="E68" s="32">
        <f>E69</f>
        <v>3133</v>
      </c>
      <c r="F68" s="32">
        <f>F69</f>
        <v>20</v>
      </c>
      <c r="G68" s="68">
        <f t="shared" si="3"/>
        <v>0.6383657835939994</v>
      </c>
    </row>
    <row r="69" spans="1:7" ht="12.75">
      <c r="A69" s="33" t="s">
        <v>300</v>
      </c>
      <c r="B69" s="29" t="s">
        <v>126</v>
      </c>
      <c r="C69" s="29" t="s">
        <v>281</v>
      </c>
      <c r="D69" s="29" t="s">
        <v>110</v>
      </c>
      <c r="E69" s="32">
        <v>3133</v>
      </c>
      <c r="F69" s="32">
        <v>20</v>
      </c>
      <c r="G69" s="68">
        <f t="shared" si="3"/>
        <v>0.6383657835939994</v>
      </c>
    </row>
    <row r="70" spans="1:7" s="59" customFormat="1" ht="27" customHeight="1">
      <c r="A70" s="30" t="s">
        <v>199</v>
      </c>
      <c r="B70" s="29" t="s">
        <v>126</v>
      </c>
      <c r="C70" s="29" t="s">
        <v>282</v>
      </c>
      <c r="D70" s="29"/>
      <c r="E70" s="32">
        <f>E71</f>
        <v>13529</v>
      </c>
      <c r="F70" s="32">
        <f>F71</f>
        <v>1579.6</v>
      </c>
      <c r="G70" s="68">
        <f t="shared" si="3"/>
        <v>11.675659693990687</v>
      </c>
    </row>
    <row r="71" spans="1:7" ht="12.75">
      <c r="A71" s="33" t="s">
        <v>300</v>
      </c>
      <c r="B71" s="29" t="s">
        <v>126</v>
      </c>
      <c r="C71" s="29" t="s">
        <v>282</v>
      </c>
      <c r="D71" s="29" t="s">
        <v>110</v>
      </c>
      <c r="E71" s="32">
        <v>13529</v>
      </c>
      <c r="F71" s="32">
        <v>1579.6</v>
      </c>
      <c r="G71" s="68">
        <f t="shared" si="3"/>
        <v>11.675659693990687</v>
      </c>
    </row>
    <row r="72" spans="1:7" ht="22.5">
      <c r="A72" s="110" t="s">
        <v>296</v>
      </c>
      <c r="B72" s="29" t="s">
        <v>126</v>
      </c>
      <c r="C72" s="29" t="s">
        <v>297</v>
      </c>
      <c r="D72" s="29"/>
      <c r="E72" s="32">
        <f>E73</f>
        <v>2581</v>
      </c>
      <c r="F72" s="32">
        <f>F73</f>
        <v>1484</v>
      </c>
      <c r="G72" s="68">
        <f>F72/E72%</f>
        <v>57.49709414955444</v>
      </c>
    </row>
    <row r="73" spans="1:7" ht="12.75">
      <c r="A73" s="33" t="s">
        <v>300</v>
      </c>
      <c r="B73" s="29" t="s">
        <v>126</v>
      </c>
      <c r="C73" s="29" t="s">
        <v>297</v>
      </c>
      <c r="D73" s="29" t="s">
        <v>110</v>
      </c>
      <c r="E73" s="32">
        <v>2581</v>
      </c>
      <c r="F73" s="32">
        <v>1484</v>
      </c>
      <c r="G73" s="68">
        <f>F73/E73%</f>
        <v>57.49709414955444</v>
      </c>
    </row>
    <row r="74" spans="1:7" s="71" customFormat="1" ht="14.25" customHeight="1">
      <c r="A74" s="23" t="s">
        <v>200</v>
      </c>
      <c r="B74" s="25" t="s">
        <v>127</v>
      </c>
      <c r="C74" s="25"/>
      <c r="D74" s="25"/>
      <c r="E74" s="117">
        <f>E75+E78</f>
        <v>13025.9</v>
      </c>
      <c r="F74" s="117">
        <f>F75+F78</f>
        <v>2793.5</v>
      </c>
      <c r="G74" s="80">
        <f aca="true" t="shared" si="6" ref="G74:G109">F74/E74%</f>
        <v>21.445735035582956</v>
      </c>
    </row>
    <row r="75" spans="1:7" s="71" customFormat="1" ht="15" customHeight="1">
      <c r="A75" s="38" t="s">
        <v>322</v>
      </c>
      <c r="B75" s="25" t="s">
        <v>323</v>
      </c>
      <c r="C75" s="25"/>
      <c r="D75" s="25"/>
      <c r="E75" s="117">
        <f>E76</f>
        <v>961.1</v>
      </c>
      <c r="F75" s="117">
        <f>F76</f>
        <v>64.9</v>
      </c>
      <c r="G75" s="80">
        <f t="shared" si="6"/>
        <v>6.752679221725106</v>
      </c>
    </row>
    <row r="76" spans="1:7" ht="22.5">
      <c r="A76" s="30" t="s">
        <v>201</v>
      </c>
      <c r="B76" s="29" t="s">
        <v>323</v>
      </c>
      <c r="C76" s="29" t="s">
        <v>283</v>
      </c>
      <c r="D76" s="29"/>
      <c r="E76" s="32">
        <f>E77</f>
        <v>961.1</v>
      </c>
      <c r="F76" s="32">
        <f>F77</f>
        <v>64.9</v>
      </c>
      <c r="G76" s="68">
        <f t="shared" si="6"/>
        <v>6.752679221725106</v>
      </c>
    </row>
    <row r="77" spans="1:7" ht="16.5" customHeight="1">
      <c r="A77" s="45" t="s">
        <v>324</v>
      </c>
      <c r="B77" s="29" t="s">
        <v>171</v>
      </c>
      <c r="C77" s="40" t="s">
        <v>283</v>
      </c>
      <c r="D77" s="27">
        <v>300</v>
      </c>
      <c r="E77" s="118">
        <v>961.1</v>
      </c>
      <c r="F77" s="118">
        <v>64.9</v>
      </c>
      <c r="G77" s="68">
        <f t="shared" si="6"/>
        <v>6.752679221725106</v>
      </c>
    </row>
    <row r="78" spans="1:7" s="71" customFormat="1" ht="17.25" customHeight="1">
      <c r="A78" s="38" t="s">
        <v>203</v>
      </c>
      <c r="B78" s="25" t="s">
        <v>128</v>
      </c>
      <c r="C78" s="39"/>
      <c r="D78" s="50"/>
      <c r="E78" s="119">
        <f>E79+E81</f>
        <v>12064.8</v>
      </c>
      <c r="F78" s="119">
        <f>F79+F81</f>
        <v>2728.6</v>
      </c>
      <c r="G78" s="80">
        <f t="shared" si="6"/>
        <v>22.6162058218951</v>
      </c>
    </row>
    <row r="79" spans="1:7" ht="31.5" customHeight="1">
      <c r="A79" s="33" t="s">
        <v>205</v>
      </c>
      <c r="B79" s="29" t="s">
        <v>128</v>
      </c>
      <c r="C79" s="40" t="s">
        <v>284</v>
      </c>
      <c r="D79" s="29"/>
      <c r="E79" s="32">
        <f>E80</f>
        <v>7726.4</v>
      </c>
      <c r="F79" s="32">
        <f>F80</f>
        <v>1967.7</v>
      </c>
      <c r="G79" s="68">
        <f t="shared" si="6"/>
        <v>25.467229240008287</v>
      </c>
    </row>
    <row r="80" spans="1:7" ht="12.75">
      <c r="A80" s="30" t="s">
        <v>202</v>
      </c>
      <c r="B80" s="29" t="s">
        <v>128</v>
      </c>
      <c r="C80" s="40" t="s">
        <v>284</v>
      </c>
      <c r="D80" s="29" t="s">
        <v>111</v>
      </c>
      <c r="E80" s="32">
        <v>7726.4</v>
      </c>
      <c r="F80" s="32">
        <v>1967.7</v>
      </c>
      <c r="G80" s="68">
        <f t="shared" si="6"/>
        <v>25.467229240008287</v>
      </c>
    </row>
    <row r="81" spans="1:7" s="59" customFormat="1" ht="28.5" customHeight="1">
      <c r="A81" s="37" t="s">
        <v>206</v>
      </c>
      <c r="B81" s="29" t="s">
        <v>128</v>
      </c>
      <c r="C81" s="40" t="s">
        <v>285</v>
      </c>
      <c r="D81" s="27"/>
      <c r="E81" s="32">
        <f>E82</f>
        <v>4338.4</v>
      </c>
      <c r="F81" s="32">
        <f>F82</f>
        <v>760.9</v>
      </c>
      <c r="G81" s="68">
        <f t="shared" si="6"/>
        <v>17.538723953531257</v>
      </c>
    </row>
    <row r="82" spans="1:7" ht="12.75">
      <c r="A82" s="45" t="s">
        <v>202</v>
      </c>
      <c r="B82" s="29" t="s">
        <v>128</v>
      </c>
      <c r="C82" s="40" t="s">
        <v>285</v>
      </c>
      <c r="D82" s="29" t="s">
        <v>111</v>
      </c>
      <c r="E82" s="32">
        <v>4338.4</v>
      </c>
      <c r="F82" s="32">
        <v>760.9</v>
      </c>
      <c r="G82" s="68">
        <f t="shared" si="6"/>
        <v>17.538723953531257</v>
      </c>
    </row>
    <row r="83" spans="1:7" s="86" customFormat="1" ht="15" customHeight="1">
      <c r="A83" s="85" t="s">
        <v>207</v>
      </c>
      <c r="B83" s="25" t="s">
        <v>129</v>
      </c>
      <c r="C83" s="39"/>
      <c r="D83" s="25"/>
      <c r="E83" s="117">
        <f aca="true" t="shared" si="7" ref="E83:F85">E84</f>
        <v>960</v>
      </c>
      <c r="F83" s="117">
        <f t="shared" si="7"/>
        <v>0</v>
      </c>
      <c r="G83" s="78">
        <f t="shared" si="6"/>
        <v>0</v>
      </c>
    </row>
    <row r="84" spans="1:7" s="71" customFormat="1" ht="12.75">
      <c r="A84" s="23" t="s">
        <v>130</v>
      </c>
      <c r="B84" s="25" t="s">
        <v>131</v>
      </c>
      <c r="C84" s="39"/>
      <c r="D84" s="25"/>
      <c r="E84" s="117">
        <f t="shared" si="7"/>
        <v>960</v>
      </c>
      <c r="F84" s="117">
        <f t="shared" si="7"/>
        <v>0</v>
      </c>
      <c r="G84" s="80">
        <f t="shared" si="6"/>
        <v>0</v>
      </c>
    </row>
    <row r="85" spans="1:7" ht="36.75" customHeight="1">
      <c r="A85" s="30" t="s">
        <v>208</v>
      </c>
      <c r="B85" s="29" t="s">
        <v>131</v>
      </c>
      <c r="C85" s="40" t="s">
        <v>286</v>
      </c>
      <c r="D85" s="29"/>
      <c r="E85" s="32">
        <f t="shared" si="7"/>
        <v>960</v>
      </c>
      <c r="F85" s="32">
        <f t="shared" si="7"/>
        <v>0</v>
      </c>
      <c r="G85" s="68">
        <f t="shared" si="6"/>
        <v>0</v>
      </c>
    </row>
    <row r="86" spans="1:7" ht="11.25" customHeight="1">
      <c r="A86" s="33" t="s">
        <v>300</v>
      </c>
      <c r="B86" s="29" t="s">
        <v>131</v>
      </c>
      <c r="C86" s="40" t="s">
        <v>286</v>
      </c>
      <c r="D86" s="29" t="s">
        <v>110</v>
      </c>
      <c r="E86" s="32">
        <v>960</v>
      </c>
      <c r="F86" s="32"/>
      <c r="G86" s="68">
        <f t="shared" si="6"/>
        <v>0</v>
      </c>
    </row>
    <row r="87" spans="1:7" s="71" customFormat="1" ht="12.75">
      <c r="A87" s="41" t="s">
        <v>209</v>
      </c>
      <c r="B87" s="25" t="s">
        <v>132</v>
      </c>
      <c r="C87" s="39"/>
      <c r="D87" s="50"/>
      <c r="E87" s="117">
        <f aca="true" t="shared" si="8" ref="E87:F89">E88</f>
        <v>1960</v>
      </c>
      <c r="F87" s="117">
        <f t="shared" si="8"/>
        <v>564</v>
      </c>
      <c r="G87" s="80">
        <f t="shared" si="6"/>
        <v>28.77551020408163</v>
      </c>
    </row>
    <row r="88" spans="1:7" s="71" customFormat="1" ht="12.75" customHeight="1">
      <c r="A88" s="46" t="s">
        <v>133</v>
      </c>
      <c r="B88" s="25" t="s">
        <v>134</v>
      </c>
      <c r="C88" s="39"/>
      <c r="D88" s="25"/>
      <c r="E88" s="117">
        <f t="shared" si="8"/>
        <v>1960</v>
      </c>
      <c r="F88" s="117">
        <f t="shared" si="8"/>
        <v>564</v>
      </c>
      <c r="G88" s="80">
        <f t="shared" si="6"/>
        <v>28.77551020408163</v>
      </c>
    </row>
    <row r="89" spans="1:7" ht="45" customHeight="1">
      <c r="A89" s="33" t="s">
        <v>210</v>
      </c>
      <c r="B89" s="29" t="s">
        <v>134</v>
      </c>
      <c r="C89" s="40" t="s">
        <v>287</v>
      </c>
      <c r="D89" s="29"/>
      <c r="E89" s="32">
        <f t="shared" si="8"/>
        <v>1960</v>
      </c>
      <c r="F89" s="32">
        <f t="shared" si="8"/>
        <v>564</v>
      </c>
      <c r="G89" s="68">
        <f t="shared" si="6"/>
        <v>28.77551020408163</v>
      </c>
    </row>
    <row r="90" spans="1:7" ht="14.25" customHeight="1">
      <c r="A90" s="33" t="s">
        <v>300</v>
      </c>
      <c r="B90" s="29" t="s">
        <v>134</v>
      </c>
      <c r="C90" s="40" t="s">
        <v>287</v>
      </c>
      <c r="D90" s="29" t="s">
        <v>110</v>
      </c>
      <c r="E90" s="32">
        <v>1960</v>
      </c>
      <c r="F90" s="32">
        <v>564</v>
      </c>
      <c r="G90" s="68">
        <f t="shared" si="6"/>
        <v>28.77551020408163</v>
      </c>
    </row>
    <row r="91" spans="1:7" ht="14.25" customHeight="1">
      <c r="A91" s="23" t="s">
        <v>211</v>
      </c>
      <c r="B91" s="25"/>
      <c r="C91" s="25"/>
      <c r="D91" s="25"/>
      <c r="E91" s="119">
        <f aca="true" t="shared" si="9" ref="E91:F94">E92</f>
        <v>2631.5</v>
      </c>
      <c r="F91" s="119">
        <f t="shared" si="9"/>
        <v>348</v>
      </c>
      <c r="G91" s="80">
        <f t="shared" si="6"/>
        <v>13.224396731901956</v>
      </c>
    </row>
    <row r="92" spans="1:7" ht="17.25" customHeight="1">
      <c r="A92" s="23" t="s">
        <v>103</v>
      </c>
      <c r="B92" s="25" t="s">
        <v>104</v>
      </c>
      <c r="C92" s="31"/>
      <c r="D92" s="31"/>
      <c r="E92" s="119">
        <f>E93+E96</f>
        <v>2631.5</v>
      </c>
      <c r="F92" s="119">
        <f>F93+F96</f>
        <v>348</v>
      </c>
      <c r="G92" s="80">
        <f t="shared" si="6"/>
        <v>13.224396731901956</v>
      </c>
    </row>
    <row r="93" spans="1:7" ht="16.5" customHeight="1">
      <c r="A93" s="51" t="s">
        <v>105</v>
      </c>
      <c r="B93" s="25" t="s">
        <v>106</v>
      </c>
      <c r="C93" s="39"/>
      <c r="D93" s="27"/>
      <c r="E93" s="119">
        <f t="shared" si="9"/>
        <v>1275.6</v>
      </c>
      <c r="F93" s="119">
        <f t="shared" si="9"/>
        <v>209.3</v>
      </c>
      <c r="G93" s="80">
        <f t="shared" si="6"/>
        <v>16.4079648792725</v>
      </c>
    </row>
    <row r="94" spans="1:7" ht="13.5" customHeight="1">
      <c r="A94" s="45" t="s">
        <v>212</v>
      </c>
      <c r="B94" s="29" t="s">
        <v>106</v>
      </c>
      <c r="C94" s="40" t="s">
        <v>250</v>
      </c>
      <c r="D94" s="29"/>
      <c r="E94" s="118">
        <f t="shared" si="9"/>
        <v>1275.6</v>
      </c>
      <c r="F94" s="118">
        <f t="shared" si="9"/>
        <v>209.3</v>
      </c>
      <c r="G94" s="68">
        <f t="shared" si="6"/>
        <v>16.4079648792725</v>
      </c>
    </row>
    <row r="95" spans="1:7" ht="26.25" customHeight="1">
      <c r="A95" s="33" t="s">
        <v>159</v>
      </c>
      <c r="B95" s="29" t="s">
        <v>106</v>
      </c>
      <c r="C95" s="40" t="s">
        <v>250</v>
      </c>
      <c r="D95" s="29" t="s">
        <v>185</v>
      </c>
      <c r="E95" s="118">
        <v>1275.6</v>
      </c>
      <c r="F95" s="118">
        <v>209.3</v>
      </c>
      <c r="G95" s="68">
        <f t="shared" si="6"/>
        <v>16.4079648792725</v>
      </c>
    </row>
    <row r="96" spans="1:7" s="71" customFormat="1" ht="25.5" customHeight="1">
      <c r="A96" s="23" t="s">
        <v>108</v>
      </c>
      <c r="B96" s="25" t="s">
        <v>109</v>
      </c>
      <c r="C96" s="39"/>
      <c r="D96" s="25"/>
      <c r="E96" s="119">
        <f>E97+E99+E102</f>
        <v>1355.8999999999999</v>
      </c>
      <c r="F96" s="119">
        <f>F97+F99+F102</f>
        <v>138.7</v>
      </c>
      <c r="G96" s="80">
        <f t="shared" si="6"/>
        <v>10.229367947488752</v>
      </c>
    </row>
    <row r="97" spans="1:7" s="59" customFormat="1" ht="36" customHeight="1">
      <c r="A97" s="48" t="s">
        <v>166</v>
      </c>
      <c r="B97" s="43" t="s">
        <v>109</v>
      </c>
      <c r="C97" s="34">
        <v>9910000002</v>
      </c>
      <c r="D97" s="42"/>
      <c r="E97" s="118">
        <f>E98</f>
        <v>113.8</v>
      </c>
      <c r="F97" s="118">
        <f>F98</f>
        <v>18.8</v>
      </c>
      <c r="G97" s="68">
        <f t="shared" si="6"/>
        <v>16.520210896309315</v>
      </c>
    </row>
    <row r="98" spans="1:7" s="59" customFormat="1" ht="27.75" customHeight="1">
      <c r="A98" s="30" t="s">
        <v>159</v>
      </c>
      <c r="B98" s="43" t="s">
        <v>109</v>
      </c>
      <c r="C98" s="29" t="s">
        <v>288</v>
      </c>
      <c r="D98" s="29" t="s">
        <v>185</v>
      </c>
      <c r="E98" s="118">
        <v>113.8</v>
      </c>
      <c r="F98" s="118">
        <v>18.8</v>
      </c>
      <c r="G98" s="68">
        <f t="shared" si="6"/>
        <v>16.520210896309315</v>
      </c>
    </row>
    <row r="99" spans="1:7" s="59" customFormat="1" ht="12.75">
      <c r="A99" s="37" t="s">
        <v>213</v>
      </c>
      <c r="B99" s="43" t="s">
        <v>109</v>
      </c>
      <c r="C99" s="40" t="s">
        <v>289</v>
      </c>
      <c r="D99" s="29"/>
      <c r="E99" s="118">
        <f>E101+E100</f>
        <v>1158.1</v>
      </c>
      <c r="F99" s="118">
        <f>F101+F100</f>
        <v>98.9</v>
      </c>
      <c r="G99" s="68">
        <f t="shared" si="6"/>
        <v>8.539849753907262</v>
      </c>
    </row>
    <row r="100" spans="1:7" s="59" customFormat="1" ht="23.25" customHeight="1">
      <c r="A100" s="33" t="s">
        <v>300</v>
      </c>
      <c r="B100" s="43" t="s">
        <v>109</v>
      </c>
      <c r="C100" s="40" t="s">
        <v>289</v>
      </c>
      <c r="D100" s="27">
        <v>200</v>
      </c>
      <c r="E100" s="118">
        <v>1152.5</v>
      </c>
      <c r="F100" s="118">
        <v>98</v>
      </c>
      <c r="G100" s="68">
        <f t="shared" si="6"/>
        <v>8.503253796095445</v>
      </c>
    </row>
    <row r="101" spans="1:7" ht="18.75" customHeight="1">
      <c r="A101" s="30" t="s">
        <v>160</v>
      </c>
      <c r="B101" s="43" t="s">
        <v>109</v>
      </c>
      <c r="C101" s="40" t="s">
        <v>289</v>
      </c>
      <c r="D101" s="27">
        <v>800</v>
      </c>
      <c r="E101" s="118">
        <v>5.6</v>
      </c>
      <c r="F101" s="118">
        <v>0.9</v>
      </c>
      <c r="G101" s="68">
        <f t="shared" si="6"/>
        <v>16.071428571428573</v>
      </c>
    </row>
    <row r="102" spans="1:7" ht="23.25" customHeight="1">
      <c r="A102" s="30" t="s">
        <v>184</v>
      </c>
      <c r="B102" s="43" t="s">
        <v>109</v>
      </c>
      <c r="C102" s="40" t="s">
        <v>259</v>
      </c>
      <c r="D102" s="27"/>
      <c r="E102" s="118">
        <f>E103</f>
        <v>84</v>
      </c>
      <c r="F102" s="118">
        <f>F103</f>
        <v>21</v>
      </c>
      <c r="G102" s="68">
        <f t="shared" si="6"/>
        <v>25</v>
      </c>
    </row>
    <row r="103" spans="1:7" ht="18.75" customHeight="1">
      <c r="A103" s="30" t="s">
        <v>160</v>
      </c>
      <c r="B103" s="43" t="s">
        <v>109</v>
      </c>
      <c r="C103" s="40" t="s">
        <v>259</v>
      </c>
      <c r="D103" s="27">
        <v>800</v>
      </c>
      <c r="E103" s="118">
        <v>84</v>
      </c>
      <c r="F103" s="118">
        <v>21</v>
      </c>
      <c r="G103" s="68">
        <f t="shared" si="6"/>
        <v>25</v>
      </c>
    </row>
    <row r="104" spans="1:7" ht="18.75" customHeight="1">
      <c r="A104" s="23" t="s">
        <v>317</v>
      </c>
      <c r="B104" s="120"/>
      <c r="C104" s="39"/>
      <c r="D104" s="50"/>
      <c r="E104" s="119">
        <f aca="true" t="shared" si="10" ref="E104:F107">E105</f>
        <v>2000</v>
      </c>
      <c r="F104" s="119">
        <f t="shared" si="10"/>
        <v>0</v>
      </c>
      <c r="G104" s="80">
        <f t="shared" si="6"/>
        <v>0</v>
      </c>
    </row>
    <row r="105" spans="1:7" ht="18.75" customHeight="1">
      <c r="A105" s="23" t="s">
        <v>103</v>
      </c>
      <c r="B105" s="120" t="s">
        <v>104</v>
      </c>
      <c r="C105" s="39"/>
      <c r="D105" s="50"/>
      <c r="E105" s="119">
        <f t="shared" si="10"/>
        <v>2000</v>
      </c>
      <c r="F105" s="119">
        <f t="shared" si="10"/>
        <v>0</v>
      </c>
      <c r="G105" s="80">
        <f t="shared" si="6"/>
        <v>0</v>
      </c>
    </row>
    <row r="106" spans="1:7" ht="18.75" customHeight="1">
      <c r="A106" s="121" t="s">
        <v>318</v>
      </c>
      <c r="B106" s="120" t="s">
        <v>320</v>
      </c>
      <c r="C106" s="71"/>
      <c r="D106" s="50"/>
      <c r="E106" s="119">
        <f t="shared" si="10"/>
        <v>2000</v>
      </c>
      <c r="F106" s="119">
        <f t="shared" si="10"/>
        <v>0</v>
      </c>
      <c r="G106" s="80">
        <f t="shared" si="6"/>
        <v>0</v>
      </c>
    </row>
    <row r="107" spans="1:7" ht="18.75" customHeight="1">
      <c r="A107" s="122" t="s">
        <v>319</v>
      </c>
      <c r="B107" s="43" t="s">
        <v>320</v>
      </c>
      <c r="C107" s="40" t="s">
        <v>321</v>
      </c>
      <c r="D107" s="27"/>
      <c r="E107" s="118">
        <f t="shared" si="10"/>
        <v>2000</v>
      </c>
      <c r="F107" s="118">
        <f t="shared" si="10"/>
        <v>0</v>
      </c>
      <c r="G107" s="68">
        <f t="shared" si="6"/>
        <v>0</v>
      </c>
    </row>
    <row r="108" spans="1:7" ht="18.75" customHeight="1">
      <c r="A108" s="30" t="s">
        <v>160</v>
      </c>
      <c r="B108" s="43" t="s">
        <v>320</v>
      </c>
      <c r="C108" s="40" t="s">
        <v>321</v>
      </c>
      <c r="D108" s="27">
        <v>800</v>
      </c>
      <c r="E108" s="118">
        <v>2000</v>
      </c>
      <c r="F108" s="118"/>
      <c r="G108" s="68">
        <f t="shared" si="6"/>
        <v>0</v>
      </c>
    </row>
    <row r="109" spans="1:7" ht="12.75">
      <c r="A109" s="23" t="s">
        <v>157</v>
      </c>
      <c r="B109" s="29"/>
      <c r="C109" s="42"/>
      <c r="D109" s="29"/>
      <c r="E109" s="119">
        <f>E91+E5+E104</f>
        <v>114743.4</v>
      </c>
      <c r="F109" s="119">
        <f>F91+F5+F104</f>
        <v>11550.6</v>
      </c>
      <c r="G109" s="80">
        <f t="shared" si="6"/>
        <v>10.066461338952829</v>
      </c>
    </row>
    <row r="110" spans="1:4" s="1" customFormat="1" ht="12.75">
      <c r="A110" s="69"/>
      <c r="B110" s="69"/>
      <c r="C110" s="69"/>
      <c r="D110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3" sqref="E13:E14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3" t="s">
        <v>308</v>
      </c>
      <c r="B1" s="123"/>
      <c r="C1" s="123"/>
      <c r="D1" s="123"/>
      <c r="E1" s="123"/>
    </row>
    <row r="2" spans="1:5" ht="15.75">
      <c r="A2" s="123" t="s">
        <v>236</v>
      </c>
      <c r="B2" s="123"/>
      <c r="C2" s="123"/>
      <c r="D2" s="123"/>
      <c r="E2" s="123"/>
    </row>
    <row r="3" spans="1:8" ht="15.75" customHeight="1">
      <c r="A3" s="169"/>
      <c r="B3" s="169"/>
      <c r="C3" s="169"/>
      <c r="D3" s="169"/>
      <c r="E3" s="169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217</v>
      </c>
      <c r="B5" s="10" t="s">
        <v>0</v>
      </c>
      <c r="C5" s="11" t="s">
        <v>214</v>
      </c>
      <c r="D5" s="75" t="s">
        <v>215</v>
      </c>
      <c r="E5" s="76" t="s">
        <v>89</v>
      </c>
      <c r="F5" s="3"/>
      <c r="G5" s="3"/>
      <c r="H5" s="3"/>
    </row>
    <row r="6" spans="1:8" ht="16.5" customHeight="1">
      <c r="A6" s="77" t="s">
        <v>218</v>
      </c>
      <c r="B6" s="10" t="s">
        <v>219</v>
      </c>
      <c r="C6" s="87">
        <f>C9+C11</f>
        <v>8934.799999999988</v>
      </c>
      <c r="D6" s="87">
        <f>D9+D11</f>
        <v>-11624.300000000001</v>
      </c>
      <c r="E6" s="70"/>
      <c r="F6" s="3"/>
      <c r="G6" s="3"/>
      <c r="H6" s="3"/>
    </row>
    <row r="7" spans="1:5" s="59" customFormat="1" ht="12.75">
      <c r="A7" s="30" t="s">
        <v>220</v>
      </c>
      <c r="B7" s="34" t="s">
        <v>222</v>
      </c>
      <c r="C7" s="84">
        <f aca="true" t="shared" si="0" ref="C7:D9">C8</f>
        <v>-105808.6</v>
      </c>
      <c r="D7" s="84">
        <f t="shared" si="0"/>
        <v>-23432.4</v>
      </c>
      <c r="E7" s="74">
        <f aca="true" t="shared" si="1" ref="E7:E14">D7/C7%</f>
        <v>22.146025937400175</v>
      </c>
    </row>
    <row r="8" spans="1:5" s="59" customFormat="1" ht="12.75">
      <c r="A8" s="30" t="s">
        <v>221</v>
      </c>
      <c r="B8" s="34" t="s">
        <v>225</v>
      </c>
      <c r="C8" s="84">
        <f t="shared" si="0"/>
        <v>-105808.6</v>
      </c>
      <c r="D8" s="84">
        <f t="shared" si="0"/>
        <v>-23432.4</v>
      </c>
      <c r="E8" s="74">
        <f t="shared" si="1"/>
        <v>22.146025937400175</v>
      </c>
    </row>
    <row r="9" spans="1:5" s="59" customFormat="1" ht="12.75">
      <c r="A9" s="88" t="s">
        <v>223</v>
      </c>
      <c r="B9" s="34" t="s">
        <v>226</v>
      </c>
      <c r="C9" s="84">
        <f t="shared" si="0"/>
        <v>-105808.6</v>
      </c>
      <c r="D9" s="84">
        <f t="shared" si="0"/>
        <v>-23432.4</v>
      </c>
      <c r="E9" s="74">
        <f t="shared" si="1"/>
        <v>22.146025937400175</v>
      </c>
    </row>
    <row r="10" spans="1:8" ht="21" customHeight="1">
      <c r="A10" s="33" t="s">
        <v>224</v>
      </c>
      <c r="B10" s="34" t="s">
        <v>298</v>
      </c>
      <c r="C10" s="84">
        <v>-105808.6</v>
      </c>
      <c r="D10" s="84">
        <v>-23432.4</v>
      </c>
      <c r="E10" s="74">
        <f t="shared" si="1"/>
        <v>22.146025937400175</v>
      </c>
      <c r="F10" s="3"/>
      <c r="G10" s="3"/>
      <c r="H10" s="3"/>
    </row>
    <row r="11" spans="1:8" ht="18" customHeight="1">
      <c r="A11" s="33" t="s">
        <v>228</v>
      </c>
      <c r="B11" s="34" t="s">
        <v>227</v>
      </c>
      <c r="C11" s="84">
        <f aca="true" t="shared" si="2" ref="C11:D13">C12</f>
        <v>114743.4</v>
      </c>
      <c r="D11" s="79">
        <f t="shared" si="2"/>
        <v>11808.1</v>
      </c>
      <c r="E11" s="74">
        <f t="shared" si="1"/>
        <v>10.290875117871703</v>
      </c>
      <c r="F11" s="3"/>
      <c r="G11" s="3"/>
      <c r="H11" s="3"/>
    </row>
    <row r="12" spans="1:8" ht="18.75" customHeight="1">
      <c r="A12" s="33" t="s">
        <v>229</v>
      </c>
      <c r="B12" s="34" t="s">
        <v>232</v>
      </c>
      <c r="C12" s="84">
        <f t="shared" si="2"/>
        <v>114743.4</v>
      </c>
      <c r="D12" s="79">
        <f t="shared" si="2"/>
        <v>11808.1</v>
      </c>
      <c r="E12" s="74">
        <f t="shared" si="1"/>
        <v>10.290875117871703</v>
      </c>
      <c r="F12" s="3"/>
      <c r="G12" s="3"/>
      <c r="H12" s="3"/>
    </row>
    <row r="13" spans="1:8" ht="12.75">
      <c r="A13" s="33" t="s">
        <v>230</v>
      </c>
      <c r="B13" s="34" t="s">
        <v>233</v>
      </c>
      <c r="C13" s="84">
        <f t="shared" si="2"/>
        <v>114743.4</v>
      </c>
      <c r="D13" s="79">
        <f t="shared" si="2"/>
        <v>11808.1</v>
      </c>
      <c r="E13" s="74">
        <f t="shared" si="1"/>
        <v>10.290875117871703</v>
      </c>
      <c r="F13" s="3"/>
      <c r="G13" s="3"/>
      <c r="H13" s="3"/>
    </row>
    <row r="14" spans="1:8" ht="22.5" customHeight="1">
      <c r="A14" s="33" t="s">
        <v>231</v>
      </c>
      <c r="B14" s="34" t="s">
        <v>299</v>
      </c>
      <c r="C14" s="84">
        <v>114743.4</v>
      </c>
      <c r="D14" s="79">
        <v>11808.1</v>
      </c>
      <c r="E14" s="74">
        <f t="shared" si="1"/>
        <v>10.290875117871703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0"/>
      <c r="B24" s="171"/>
      <c r="C24" s="171"/>
      <c r="D24" s="171"/>
      <c r="E24" s="171"/>
      <c r="F24" s="5"/>
      <c r="G24" s="5"/>
    </row>
    <row r="25" spans="1:7" ht="12.75">
      <c r="A25" s="170"/>
      <c r="B25" s="171"/>
      <c r="C25" s="171"/>
      <c r="D25" s="171"/>
      <c r="E25" s="171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2" t="s">
        <v>309</v>
      </c>
      <c r="B2" s="172"/>
      <c r="C2" s="172"/>
      <c r="D2" s="172"/>
      <c r="E2" s="172"/>
      <c r="F2" s="172"/>
      <c r="G2" s="172"/>
      <c r="H2" s="172"/>
      <c r="I2" s="172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3" t="s">
        <v>249</v>
      </c>
      <c r="B4" s="173"/>
      <c r="C4" s="173"/>
      <c r="D4" s="173"/>
      <c r="E4" s="173"/>
      <c r="F4" s="173"/>
      <c r="G4" s="173"/>
      <c r="H4" s="173"/>
      <c r="I4" s="173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2020-01-28T08:22:28Z</dcterms:modified>
  <cp:category/>
  <cp:version/>
  <cp:contentType/>
  <cp:contentStatus/>
</cp:coreProperties>
</file>