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_FilterDatabase" localSheetId="0" hidden="1">Лист1!$A$3:$L$4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138" i="1"/>
  <c r="G138" i="1"/>
  <c r="H137" i="1"/>
  <c r="G137" i="1"/>
  <c r="G133" i="1"/>
  <c r="H132" i="1"/>
  <c r="G132" i="1"/>
  <c r="G106" i="1"/>
  <c r="H92" i="1"/>
  <c r="G92" i="1"/>
  <c r="H73" i="1"/>
  <c r="G73" i="1"/>
  <c r="H58" i="1"/>
  <c r="G58" i="1"/>
  <c r="E58" i="1"/>
  <c r="D58" i="1"/>
  <c r="H44" i="1"/>
  <c r="G44" i="1"/>
  <c r="H32" i="1"/>
  <c r="G32" i="1"/>
  <c r="H22" i="1"/>
  <c r="G22" i="1"/>
  <c r="E22" i="1"/>
  <c r="D22" i="1"/>
  <c r="H16" i="1"/>
  <c r="G16" i="1"/>
  <c r="G8" i="1"/>
  <c r="E8" i="1"/>
  <c r="D8" i="1"/>
  <c r="H106" i="1"/>
</calcChain>
</file>

<file path=xl/sharedStrings.xml><?xml version="1.0" encoding="utf-8"?>
<sst xmlns="http://schemas.openxmlformats.org/spreadsheetml/2006/main" count="336" uniqueCount="211">
  <si>
    <t>№ п/п</t>
  </si>
  <si>
    <t>Наименование мероприятия</t>
  </si>
  <si>
    <t>Натуральные показатели</t>
  </si>
  <si>
    <t>Финансовые показатели</t>
  </si>
  <si>
    <t>Примечание</t>
  </si>
  <si>
    <t>ед. изм.</t>
  </si>
  <si>
    <t>Запланировано</t>
  </si>
  <si>
    <t>Исполнено</t>
  </si>
  <si>
    <t>% исполнения</t>
  </si>
  <si>
    <t xml:space="preserve">1. </t>
  </si>
  <si>
    <t>Обеспечение проектирования благоустройства при размещении объектов благоустройства</t>
  </si>
  <si>
    <t>шт.</t>
  </si>
  <si>
    <t>Составление смет</t>
  </si>
  <si>
    <t>Итого по п.1:</t>
  </si>
  <si>
    <t>2.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</si>
  <si>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</si>
  <si>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 xml:space="preserve">Территория МО </t>
  </si>
  <si>
    <t>Ремонт асфальтобетонного покрытия картами</t>
  </si>
  <si>
    <t>кв.м.</t>
  </si>
  <si>
    <t>Территория МО</t>
  </si>
  <si>
    <t>Ремонт плиточного мощения</t>
  </si>
  <si>
    <t>Территория МО (внутриквартальная)</t>
  </si>
  <si>
    <t>Итого по п.2:</t>
  </si>
  <si>
    <t>3.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</si>
  <si>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территориях.</t>
  </si>
  <si>
    <t>Внутриквартальная территория</t>
  </si>
  <si>
    <t>Ремонт детского игрового и спортивного оборудования</t>
  </si>
  <si>
    <t>Итого по п.3:</t>
  </si>
  <si>
    <t>4.</t>
  </si>
  <si>
    <t>Размещение контейнерных площадок на внутриквартальных территориях, ремонт элементов благоустройства, расположенных на контейнерных площадках</t>
  </si>
  <si>
    <t>Ремонт оборудования контейнерных площадок</t>
  </si>
  <si>
    <t>Оборудование контейнерных площадок</t>
  </si>
  <si>
    <t>Итого по п.4:</t>
  </si>
  <si>
    <t>5.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</si>
  <si>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</si>
  <si>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 xml:space="preserve">Территория МО (внутриквартальная) </t>
  </si>
  <si>
    <t>Посадка цветочной рассады (с завозом растительного грунта)</t>
  </si>
  <si>
    <t>Уход за цветниками</t>
  </si>
  <si>
    <t>Демонтаж малых архитектурных форм</t>
  </si>
  <si>
    <t xml:space="preserve">Установка малых архитектурных форм  </t>
  </si>
  <si>
    <t>Установка съездов с бордюров</t>
  </si>
  <si>
    <t>Итого по п.5</t>
  </si>
  <si>
    <t>6.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</si>
  <si>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территориях.</t>
  </si>
  <si>
    <t xml:space="preserve">Приобретение шаров </t>
  </si>
  <si>
    <t>Бугский переулок д.5, 12-я линия д.7/43, 12-я линия д. 23, 13-я линия д.18, Кадетская линия, д.7/2 Большой пр.  д.78, 17 линия д. 12</t>
  </si>
  <si>
    <t>Новогоднее оформление территории (из существующего оборудования)</t>
  </si>
  <si>
    <t>Хранение оборудования</t>
  </si>
  <si>
    <t xml:space="preserve">Ремонт новогоднего оборудования </t>
  </si>
  <si>
    <t>Итого по п.6:</t>
  </si>
  <si>
    <t>7.</t>
  </si>
  <si>
    <t>7.1.</t>
  </si>
  <si>
    <t xml:space="preserve">13-я линия В.О., д. 10 </t>
  </si>
  <si>
    <t xml:space="preserve">Ремонт (восстановление) газонов </t>
  </si>
  <si>
    <t>Демонтаж ограждений газонов</t>
  </si>
  <si>
    <t>пог.м.</t>
  </si>
  <si>
    <t xml:space="preserve">Демонтаж детского игрового оборудования </t>
  </si>
  <si>
    <t>Ремонт покрытия детской площадки</t>
  </si>
  <si>
    <t>Покраска ограждений газонов</t>
  </si>
  <si>
    <t>пог.м</t>
  </si>
  <si>
    <t>Посадка кустарника</t>
  </si>
  <si>
    <t>Корчевка пня</t>
  </si>
  <si>
    <t>Установка детского игрового оборудования</t>
  </si>
  <si>
    <t>Установка малых архитектурных форм</t>
  </si>
  <si>
    <t>Установка ограждений газонов (ранее демонтированных)</t>
  </si>
  <si>
    <t>Устройство пешеходных дорожек из тротуарной плитки</t>
  </si>
  <si>
    <t>Итого по п. 7.1:</t>
  </si>
  <si>
    <t xml:space="preserve">7-я линия В.О., д. 26 </t>
  </si>
  <si>
    <t xml:space="preserve">Демонтаж спортивного оборудования </t>
  </si>
  <si>
    <t>Завоз песка в песочницы</t>
  </si>
  <si>
    <t>куб.м.</t>
  </si>
  <si>
    <t>Ремонт резинового покрытия спортивной площадки</t>
  </si>
  <si>
    <t>Установка малых архитектурных форм (ранее демонтированных)</t>
  </si>
  <si>
    <t>Установка ограждений газонов</t>
  </si>
  <si>
    <t>Установка ограждений спортивной площадки</t>
  </si>
  <si>
    <t>Демонтаж ограждений спортивной площадки</t>
  </si>
  <si>
    <t>Установка спортивного оборудования</t>
  </si>
  <si>
    <t>Итого по п. 7.2:</t>
  </si>
  <si>
    <t>8-я линия В.О., д. 31</t>
  </si>
  <si>
    <t>Устройство набивного покрытия</t>
  </si>
  <si>
    <t>Устройство покрытия из плитки вокруг фонтана</t>
  </si>
  <si>
    <t>Формовка, омоложение, санитарная обрезка деревьев</t>
  </si>
  <si>
    <t xml:space="preserve">Ремонт ограждений газонов </t>
  </si>
  <si>
    <t xml:space="preserve">Итого по п. 7.3: </t>
  </si>
  <si>
    <t>8-я линия В.О., д. 31; 21-я линия В.О., д.16, к.3</t>
  </si>
  <si>
    <t>Демонтаж и установка МАФ (ранее демонтированных)</t>
  </si>
  <si>
    <t>Проведение месячника по благоустройству</t>
  </si>
  <si>
    <t>Содержание территорий зеленых насаждений (уборка)</t>
  </si>
  <si>
    <t>Технический надзор</t>
  </si>
  <si>
    <t xml:space="preserve">Территория МО (ЗНОП МЗ) </t>
  </si>
  <si>
    <t>Посадка деревьев взамен утраченных</t>
  </si>
  <si>
    <t xml:space="preserve">Посадка кустарников взамен утраченных </t>
  </si>
  <si>
    <t xml:space="preserve">Ремонт малых архитектурных форм, уличной мебели и хозяйственно-бытового оборудования </t>
  </si>
  <si>
    <t xml:space="preserve">Ремонт  детского игрового  оборудования </t>
  </si>
  <si>
    <t>Ремонт спортивного оборудования</t>
  </si>
  <si>
    <t xml:space="preserve">Организация санитарных рубок, а также удаление аварийных, больных деревьев и кустарников </t>
  </si>
  <si>
    <t xml:space="preserve">Уход за газонами </t>
  </si>
  <si>
    <t>Уход за деревьями</t>
  </si>
  <si>
    <t xml:space="preserve">Уход за кустами </t>
  </si>
  <si>
    <t xml:space="preserve">Демонтаж детского игрового оборудования  </t>
  </si>
  <si>
    <t xml:space="preserve">Установка малых архитектурных форм   </t>
  </si>
  <si>
    <t xml:space="preserve">Итого по п. 7.8: </t>
  </si>
  <si>
    <t>1.1</t>
  </si>
  <si>
    <t>1.2</t>
  </si>
  <si>
    <t>2.1</t>
  </si>
  <si>
    <t>2.2</t>
  </si>
  <si>
    <t>2.3</t>
  </si>
  <si>
    <t>3.1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</si>
  <si>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</si>
  <si>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</si>
  <si>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</si>
  <si>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</si>
  <si>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</si>
  <si>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</si>
  <si>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</si>
  <si>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</si>
  <si>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</si>
  <si>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6.1</t>
  </si>
  <si>
    <t>6.2</t>
  </si>
  <si>
    <t>6.3</t>
  </si>
  <si>
    <t>6.4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</si>
  <si>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</si>
  <si>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</si>
  <si>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</si>
  <si>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</si>
  <si>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</si>
  <si>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</si>
  <si>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</si>
  <si>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</si>
  <si>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</si>
  <si>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</si>
  <si>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</si>
  <si>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</si>
  <si>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7.2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</si>
  <si>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</si>
  <si>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</si>
  <si>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</si>
  <si>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</si>
  <si>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</si>
  <si>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</si>
  <si>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</si>
  <si>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</si>
  <si>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</si>
  <si>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</si>
  <si>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</si>
  <si>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7.2.12</t>
  </si>
  <si>
    <t>7.2.13</t>
  </si>
  <si>
    <t>7.2.14</t>
  </si>
  <si>
    <t>7.2.15</t>
  </si>
  <si>
    <t>7.2.16</t>
  </si>
  <si>
    <t>7.2.17</t>
  </si>
  <si>
    <t>7.3</t>
  </si>
  <si>
    <t>7.3.1</t>
  </si>
  <si>
    <t>7.3.2</t>
  </si>
  <si>
    <t>7.3.3</t>
  </si>
  <si>
    <t>7.3.4</t>
  </si>
  <si>
    <t>7.3.5</t>
  </si>
  <si>
    <t>7.3.6</t>
  </si>
  <si>
    <t>7.3.7</t>
  </si>
  <si>
    <t>7.3.8</t>
  </si>
  <si>
    <t>7.3.9</t>
  </si>
  <si>
    <t>7.3.10</t>
  </si>
  <si>
    <t>7.3.11</t>
  </si>
  <si>
    <t>7.3.12</t>
  </si>
  <si>
    <t>7.4</t>
  </si>
  <si>
    <t>7.5</t>
  </si>
  <si>
    <t>7.6</t>
  </si>
  <si>
    <t>7.7</t>
  </si>
  <si>
    <t>7.8</t>
  </si>
  <si>
    <t>7.8.1</t>
  </si>
  <si>
    <t>7.8.2</t>
  </si>
  <si>
    <t>7.8.3</t>
  </si>
  <si>
    <t>7.8.4</t>
  </si>
  <si>
    <t>7.8.5</t>
  </si>
  <si>
    <t>7.8.6</t>
  </si>
  <si>
    <t>7.8.7</t>
  </si>
  <si>
    <t>7.8.8</t>
  </si>
  <si>
    <t>7.8.9</t>
  </si>
  <si>
    <t>7.8.10</t>
  </si>
  <si>
    <t>7.8.11</t>
  </si>
  <si>
    <t>7.8.12</t>
  </si>
  <si>
    <t>7.8.13</t>
  </si>
  <si>
    <t>7.8.14</t>
  </si>
  <si>
    <t>7.8.15</t>
  </si>
  <si>
    <t>7.8.16</t>
  </si>
  <si>
    <t>7.8.17</t>
  </si>
  <si>
    <t>7.8.18</t>
  </si>
  <si>
    <t xml:space="preserve">Разработка проектной документации </t>
  </si>
  <si>
    <t>Проведение санитарных рубок (в том числе удаление аврийных, больных деревьев и кустарников)</t>
  </si>
  <si>
    <t>3.2</t>
  </si>
  <si>
    <t>3.3</t>
  </si>
  <si>
    <t>Ремонт основания под контейнерную площадку</t>
  </si>
  <si>
    <t>Большой пр. В.О., д. 19, лит. А</t>
  </si>
  <si>
    <t>7-я линия В.О., д.8</t>
  </si>
  <si>
    <t xml:space="preserve">  13-я линия В.О. д.18, Кадетская линия В.О. д.7/2 Большой пр В.О. д.78, 17-я линия В.О., д. 14</t>
  </si>
  <si>
    <t>6.5</t>
  </si>
  <si>
    <t>Новогоднее оформление территории (светодиодное оборудование-новое)</t>
  </si>
  <si>
    <t>6.6</t>
  </si>
  <si>
    <t xml:space="preserve">Бугский переулок д.4  
</t>
  </si>
  <si>
    <t>Приобретение  ограждения для ели</t>
  </si>
  <si>
    <t>Бугский переулок д.5, Кадетская линия, д.7/2, Большой пр.  д.78,  17 линия, д. 12</t>
  </si>
  <si>
    <t>Осуществление работ в сфере озеленения на территории муниципального образования</t>
  </si>
  <si>
    <t xml:space="preserve">Итого по п. 7: </t>
  </si>
  <si>
    <t xml:space="preserve">ИТОГО: </t>
  </si>
  <si>
    <t>Расходы, связанные с архитектурно-строительным проектированием и строительством объектов наружного освещения детских и спортивных площадок на внутриквартальных территориях</t>
  </si>
  <si>
    <t>8.</t>
  </si>
  <si>
    <t>8.1</t>
  </si>
  <si>
    <t>Проектирование наружного освещения детских и спортивных площадок</t>
  </si>
  <si>
    <t xml:space="preserve">территория МО </t>
  </si>
  <si>
    <t xml:space="preserve">Итого по п. 8: </t>
  </si>
  <si>
    <t>Отчет об исполнении ведомственной целевой программы муниципального образования муниципальный округ №7 «Осуществление благоустройства территории муниципального образования в 2021 году» за I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</si>
</sst>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vertical="center" wrapText="1"/>
    </xf>
    <xf numFmtId="164" fontId="0" fillId="0" borderId="0" xfId="0" applyNumberFormat="1"/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 applyBorder="1"/>
    <xf numFmtId="2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vertical="center"/>
    </xf>
    <xf numFmtId="2" fontId="0" fillId="0" borderId="0" xfId="0" applyNumberFormat="1"/>
    <xf numFmtId="0" fontId="2" fillId="0" borderId="1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9"/>
  <sheetViews>
    <sheetView tabSelected="1" topLeftCell="A121" workbookViewId="0">
      <selection activeCell="I139" sqref="I139"/>
    </sheetView>
  </sheetViews>
  <sheetFormatPr defaultRowHeight="15" x14ac:dyDescent="0.25"/>
  <cols>
    <col min="1" max="1" width="7.140625" customWidth="1"/>
    <col min="2" max="2" width="38.85546875" customWidth="1"/>
    <col min="4" max="4" width="9.5703125" customWidth="1"/>
    <col min="5" max="5" width="12.28515625" customWidth="1"/>
    <col min="6" max="6" width="14.28515625" customWidth="1"/>
    <col min="7" max="7" width="13.140625" customWidth="1"/>
    <col min="8" max="8" width="14.28515625" customWidth="1"/>
    <col min="9" max="9" width="15" customWidth="1"/>
    <col min="10" max="10" width="0.140625" customWidth="1"/>
    <col min="12" max="12" width="15.7109375" customWidth="1"/>
    <col min="14" max="14" width="11.5703125" bestFit="1" customWidth="1"/>
    <col min="15" max="15" width="13.140625" customWidth="1"/>
    <col min="17" max="17" width="12.140625" customWidth="1"/>
  </cols>
  <sheetData>
    <row r="1" spans="1:16" ht="44.25" customHeight="1" x14ac:dyDescent="0.25">
      <c r="A1" s="63" t="s">
        <v>210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3" spans="1:16" ht="15.75" x14ac:dyDescent="0.25">
      <c r="A3" s="67" t="s">
        <v>0</v>
      </c>
      <c r="B3" s="68" t="s">
        <v>1</v>
      </c>
      <c r="C3" s="3"/>
      <c r="D3" s="69" t="s">
        <v>2</v>
      </c>
      <c r="E3" s="69"/>
      <c r="F3" s="69"/>
      <c r="G3" s="69" t="s">
        <v>3</v>
      </c>
      <c r="H3" s="69"/>
      <c r="I3" s="69"/>
      <c r="J3" s="69"/>
      <c r="K3" s="69" t="s">
        <v>4</v>
      </c>
      <c r="L3" s="69"/>
      <c r="M3" s="1"/>
    </row>
    <row r="4" spans="1:16" ht="31.5" x14ac:dyDescent="0.25">
      <c r="A4" s="67"/>
      <c r="B4" s="68"/>
      <c r="C4" s="4" t="s">
        <v>5</v>
      </c>
      <c r="D4" s="4" t="s">
        <v>6</v>
      </c>
      <c r="E4" s="4" t="s">
        <v>7</v>
      </c>
      <c r="F4" s="4" t="s">
        <v>8</v>
      </c>
      <c r="G4" s="4" t="s">
        <v>6</v>
      </c>
      <c r="H4" s="4" t="s">
        <v>7</v>
      </c>
      <c r="I4" s="4" t="s">
        <v>8</v>
      </c>
      <c r="J4" s="50"/>
      <c r="K4" s="50"/>
      <c r="L4" s="50"/>
      <c r="M4" s="1"/>
    </row>
    <row r="5" spans="1:16" ht="15.75" x14ac:dyDescent="0.25">
      <c r="A5" s="5" t="s">
        <v>9</v>
      </c>
      <c r="B5" s="68" t="s">
        <v>10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1"/>
    </row>
    <row r="6" spans="1:16" ht="15.75" x14ac:dyDescent="0.25">
      <c r="A6" s="6" t="s">
        <v>102</v>
      </c>
      <c r="B6" s="7" t="s">
        <v>187</v>
      </c>
      <c r="C6" s="32" t="s">
        <v>11</v>
      </c>
      <c r="D6" s="9">
        <v>4</v>
      </c>
      <c r="E6" s="9">
        <v>0</v>
      </c>
      <c r="F6" s="38">
        <v>0</v>
      </c>
      <c r="G6" s="11">
        <v>1100</v>
      </c>
      <c r="H6" s="11">
        <v>1.3</v>
      </c>
      <c r="I6" s="38">
        <v>0</v>
      </c>
      <c r="J6" s="70"/>
      <c r="K6" s="70"/>
      <c r="L6" s="70"/>
      <c r="M6" s="1"/>
      <c r="N6" s="2"/>
    </row>
    <row r="7" spans="1:16" ht="15.75" x14ac:dyDescent="0.25">
      <c r="A7" s="13" t="s">
        <v>103</v>
      </c>
      <c r="B7" s="7" t="s">
        <v>12</v>
      </c>
      <c r="C7" s="32" t="s">
        <v>11</v>
      </c>
      <c r="D7" s="9">
        <v>25</v>
      </c>
      <c r="E7" s="9">
        <v>0</v>
      </c>
      <c r="F7" s="14">
        <v>0</v>
      </c>
      <c r="G7" s="11">
        <v>100</v>
      </c>
      <c r="H7" s="11">
        <v>0</v>
      </c>
      <c r="I7" s="38">
        <v>0</v>
      </c>
      <c r="J7" s="70"/>
      <c r="K7" s="70"/>
      <c r="L7" s="70"/>
      <c r="M7" s="1"/>
      <c r="N7" s="2"/>
    </row>
    <row r="8" spans="1:16" ht="15.75" x14ac:dyDescent="0.25">
      <c r="A8" s="15"/>
      <c r="B8" s="16" t="s">
        <v>13</v>
      </c>
      <c r="C8" s="32" t="s">
        <v>11</v>
      </c>
      <c r="D8" s="17">
        <f>D6+D7</f>
        <v>29</v>
      </c>
      <c r="E8" s="17">
        <f>E6+E7</f>
        <v>0</v>
      </c>
      <c r="F8" s="18">
        <v>0</v>
      </c>
      <c r="G8" s="19">
        <f>G6+G7</f>
        <v>1200</v>
      </c>
      <c r="H8" s="19">
        <f>H6+H7</f>
        <v>1.3</v>
      </c>
      <c r="I8" s="40">
        <v>1E-3</v>
      </c>
      <c r="J8" s="70"/>
      <c r="K8" s="70"/>
      <c r="L8" s="70"/>
      <c r="M8" s="1"/>
      <c r="N8" s="2"/>
    </row>
    <row r="9" spans="1:16" ht="63" customHeight="1" x14ac:dyDescent="0.25">
      <c r="A9" s="5" t="s">
        <v>14</v>
      </c>
      <c r="B9" s="68" t="s">
        <v>15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1"/>
      <c r="N9" s="2"/>
    </row>
    <row r="10" spans="1:16" ht="15.75" x14ac:dyDescent="0.25">
      <c r="A10" s="71" t="s">
        <v>104</v>
      </c>
      <c r="B10" s="70" t="s">
        <v>16</v>
      </c>
      <c r="C10" s="70"/>
      <c r="D10" s="70"/>
      <c r="E10" s="70"/>
      <c r="F10" s="70"/>
      <c r="G10" s="70"/>
      <c r="H10" s="70"/>
      <c r="I10" s="70"/>
      <c r="J10" s="70"/>
      <c r="K10" s="70"/>
      <c r="L10" s="8"/>
      <c r="M10" s="1"/>
      <c r="N10" s="27"/>
      <c r="O10" s="27"/>
      <c r="P10" s="28"/>
    </row>
    <row r="11" spans="1:16" ht="31.5" x14ac:dyDescent="0.25">
      <c r="A11" s="71"/>
      <c r="B11" s="7" t="s">
        <v>17</v>
      </c>
      <c r="C11" s="10" t="s">
        <v>18</v>
      </c>
      <c r="D11" s="9">
        <v>1800</v>
      </c>
      <c r="E11" s="9">
        <v>0</v>
      </c>
      <c r="F11" s="38">
        <v>0</v>
      </c>
      <c r="G11" s="11">
        <v>3077.8</v>
      </c>
      <c r="H11" s="11">
        <v>0</v>
      </c>
      <c r="I11" s="72">
        <v>0</v>
      </c>
      <c r="J11" s="72"/>
      <c r="K11" s="70"/>
      <c r="L11" s="70"/>
      <c r="M11" s="1"/>
      <c r="N11" s="27"/>
      <c r="O11" s="27"/>
      <c r="P11" s="28"/>
    </row>
    <row r="12" spans="1:16" ht="15.75" x14ac:dyDescent="0.25">
      <c r="A12" s="71" t="s">
        <v>105</v>
      </c>
      <c r="B12" s="66" t="s">
        <v>19</v>
      </c>
      <c r="C12" s="66"/>
      <c r="D12" s="66"/>
      <c r="E12" s="66"/>
      <c r="F12" s="66"/>
      <c r="G12" s="66"/>
      <c r="H12" s="66"/>
      <c r="I12" s="66"/>
      <c r="J12" s="66"/>
      <c r="K12" s="66"/>
      <c r="L12" s="8"/>
      <c r="M12" s="1"/>
      <c r="N12" s="27"/>
      <c r="O12" s="27"/>
      <c r="P12" s="28"/>
    </row>
    <row r="13" spans="1:16" ht="15.75" x14ac:dyDescent="0.25">
      <c r="A13" s="71"/>
      <c r="B13" s="7" t="s">
        <v>20</v>
      </c>
      <c r="C13" s="10" t="s">
        <v>18</v>
      </c>
      <c r="D13" s="9">
        <v>250</v>
      </c>
      <c r="E13" s="9">
        <v>0</v>
      </c>
      <c r="F13" s="38">
        <v>0</v>
      </c>
      <c r="G13" s="11">
        <v>1104.2</v>
      </c>
      <c r="H13" s="11">
        <v>0</v>
      </c>
      <c r="I13" s="72">
        <v>0</v>
      </c>
      <c r="J13" s="72"/>
      <c r="K13" s="70"/>
      <c r="L13" s="70"/>
      <c r="M13" s="1"/>
      <c r="N13" s="29"/>
      <c r="O13" s="28"/>
      <c r="P13" s="28"/>
    </row>
    <row r="14" spans="1:16" ht="15.75" x14ac:dyDescent="0.25">
      <c r="A14" s="71" t="s">
        <v>106</v>
      </c>
      <c r="B14" s="66" t="s">
        <v>21</v>
      </c>
      <c r="C14" s="66"/>
      <c r="D14" s="66"/>
      <c r="E14" s="66"/>
      <c r="F14" s="66"/>
      <c r="G14" s="66"/>
      <c r="H14" s="66"/>
      <c r="I14" s="66"/>
      <c r="J14" s="66"/>
      <c r="K14" s="70"/>
      <c r="L14" s="70"/>
      <c r="M14" s="1"/>
      <c r="N14" s="2"/>
    </row>
    <row r="15" spans="1:16" ht="47.25" x14ac:dyDescent="0.25">
      <c r="A15" s="71"/>
      <c r="B15" s="7" t="s">
        <v>188</v>
      </c>
      <c r="C15" s="10" t="s">
        <v>11</v>
      </c>
      <c r="D15" s="9">
        <v>10</v>
      </c>
      <c r="E15" s="9">
        <v>0</v>
      </c>
      <c r="F15" s="38">
        <v>0</v>
      </c>
      <c r="G15" s="11">
        <v>228.2</v>
      </c>
      <c r="H15" s="11">
        <v>0</v>
      </c>
      <c r="I15" s="72">
        <v>0</v>
      </c>
      <c r="J15" s="72"/>
      <c r="K15" s="50"/>
      <c r="L15" s="50"/>
      <c r="M15" s="1"/>
      <c r="N15" s="2"/>
    </row>
    <row r="16" spans="1:16" ht="15.75" x14ac:dyDescent="0.25">
      <c r="A16" s="15"/>
      <c r="B16" s="16" t="s">
        <v>22</v>
      </c>
      <c r="C16" s="4"/>
      <c r="D16" s="4"/>
      <c r="E16" s="5"/>
      <c r="F16" s="4"/>
      <c r="G16" s="21">
        <f>G11+G13+G15</f>
        <v>4410.2</v>
      </c>
      <c r="H16" s="21">
        <f>H11+H13+H15</f>
        <v>0</v>
      </c>
      <c r="I16" s="73">
        <v>0</v>
      </c>
      <c r="J16" s="73"/>
      <c r="K16" s="70"/>
      <c r="L16" s="70"/>
      <c r="M16" s="1"/>
      <c r="N16" s="2"/>
    </row>
    <row r="17" spans="1:17" ht="31.5" customHeight="1" x14ac:dyDescent="0.25">
      <c r="A17" s="5" t="s">
        <v>23</v>
      </c>
      <c r="B17" s="68" t="s">
        <v>24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1"/>
      <c r="N17" s="2"/>
    </row>
    <row r="18" spans="1:17" ht="15.75" x14ac:dyDescent="0.25">
      <c r="A18" s="71" t="s">
        <v>107</v>
      </c>
      <c r="B18" s="66" t="s">
        <v>25</v>
      </c>
      <c r="C18" s="66"/>
      <c r="D18" s="66"/>
      <c r="E18" s="66"/>
      <c r="F18" s="66"/>
      <c r="G18" s="66"/>
      <c r="H18" s="66"/>
      <c r="I18" s="66"/>
      <c r="J18" s="66"/>
      <c r="K18" s="70"/>
      <c r="L18" s="70"/>
      <c r="M18" s="1"/>
      <c r="N18" s="2"/>
    </row>
    <row r="19" spans="1:17" ht="52.5" customHeight="1" x14ac:dyDescent="0.25">
      <c r="A19" s="71"/>
      <c r="B19" s="7" t="s">
        <v>26</v>
      </c>
      <c r="C19" s="10" t="s">
        <v>11</v>
      </c>
      <c r="D19" s="9">
        <v>20</v>
      </c>
      <c r="E19" s="22">
        <v>0</v>
      </c>
      <c r="F19" s="14">
        <v>0</v>
      </c>
      <c r="G19" s="11">
        <v>30</v>
      </c>
      <c r="H19" s="11">
        <v>0</v>
      </c>
      <c r="I19" s="72">
        <v>0</v>
      </c>
      <c r="J19" s="72"/>
      <c r="K19" s="70"/>
      <c r="L19" s="70"/>
      <c r="M19" s="1"/>
      <c r="N19" s="2"/>
    </row>
    <row r="20" spans="1:17" ht="52.5" customHeight="1" x14ac:dyDescent="0.25">
      <c r="A20" s="35" t="s">
        <v>189</v>
      </c>
      <c r="B20" s="37" t="s">
        <v>56</v>
      </c>
      <c r="C20" s="39" t="s">
        <v>11</v>
      </c>
      <c r="D20" s="9">
        <v>4</v>
      </c>
      <c r="E20" s="22">
        <v>0</v>
      </c>
      <c r="F20" s="38">
        <v>0</v>
      </c>
      <c r="G20" s="11">
        <v>20</v>
      </c>
      <c r="H20" s="11">
        <v>0</v>
      </c>
      <c r="I20" s="38">
        <v>0</v>
      </c>
      <c r="J20" s="38"/>
      <c r="K20" s="64"/>
      <c r="L20" s="65"/>
      <c r="M20" s="42"/>
      <c r="N20" s="2"/>
    </row>
    <row r="21" spans="1:17" ht="52.5" customHeight="1" x14ac:dyDescent="0.25">
      <c r="A21" s="35" t="s">
        <v>190</v>
      </c>
      <c r="B21" s="37" t="s">
        <v>62</v>
      </c>
      <c r="C21" s="39" t="s">
        <v>11</v>
      </c>
      <c r="D21" s="9">
        <v>2</v>
      </c>
      <c r="E21" s="22">
        <v>0</v>
      </c>
      <c r="F21" s="38">
        <v>0</v>
      </c>
      <c r="G21" s="11">
        <v>50</v>
      </c>
      <c r="H21" s="11">
        <v>0</v>
      </c>
      <c r="I21" s="38">
        <v>0</v>
      </c>
      <c r="J21" s="38"/>
      <c r="K21" s="64"/>
      <c r="L21" s="65"/>
      <c r="M21" s="42"/>
      <c r="N21" s="2"/>
    </row>
    <row r="22" spans="1:17" ht="15.75" x14ac:dyDescent="0.25">
      <c r="A22" s="15"/>
      <c r="B22" s="16" t="s">
        <v>27</v>
      </c>
      <c r="C22" s="39" t="s">
        <v>11</v>
      </c>
      <c r="D22" s="17">
        <f>D19+D20+D21</f>
        <v>26</v>
      </c>
      <c r="E22" s="23">
        <f>E19+E20+E21</f>
        <v>0</v>
      </c>
      <c r="F22" s="18">
        <v>0</v>
      </c>
      <c r="G22" s="19">
        <f>G19+G20+G21</f>
        <v>100</v>
      </c>
      <c r="H22" s="19">
        <f>H19+H20+H21</f>
        <v>0</v>
      </c>
      <c r="I22" s="73">
        <v>0</v>
      </c>
      <c r="J22" s="73"/>
      <c r="K22" s="70"/>
      <c r="L22" s="70"/>
      <c r="M22" s="1"/>
      <c r="N22" s="2"/>
    </row>
    <row r="23" spans="1:17" ht="31.5" customHeight="1" x14ac:dyDescent="0.25">
      <c r="A23" s="5" t="s">
        <v>28</v>
      </c>
      <c r="B23" s="68" t="s">
        <v>29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1"/>
      <c r="N23" s="29"/>
      <c r="O23" s="28"/>
      <c r="P23" s="28"/>
      <c r="Q23" s="28"/>
    </row>
    <row r="24" spans="1:17" ht="15.75" x14ac:dyDescent="0.25">
      <c r="A24" s="71" t="s">
        <v>108</v>
      </c>
      <c r="B24" s="66" t="s">
        <v>16</v>
      </c>
      <c r="C24" s="66"/>
      <c r="D24" s="66"/>
      <c r="E24" s="66"/>
      <c r="F24" s="66"/>
      <c r="G24" s="66"/>
      <c r="H24" s="66"/>
      <c r="I24" s="66"/>
      <c r="J24" s="78"/>
      <c r="K24" s="78"/>
      <c r="L24" s="78"/>
      <c r="M24" s="1"/>
      <c r="N24" s="29"/>
      <c r="O24" s="27"/>
      <c r="P24" s="27"/>
      <c r="Q24" s="28"/>
    </row>
    <row r="25" spans="1:17" ht="31.5" x14ac:dyDescent="0.25">
      <c r="A25" s="71"/>
      <c r="B25" s="8" t="s">
        <v>30</v>
      </c>
      <c r="C25" s="10" t="s">
        <v>11</v>
      </c>
      <c r="D25" s="9">
        <v>15</v>
      </c>
      <c r="E25" s="22">
        <v>0</v>
      </c>
      <c r="F25" s="12">
        <v>0</v>
      </c>
      <c r="G25" s="11">
        <v>600</v>
      </c>
      <c r="H25" s="11">
        <v>0</v>
      </c>
      <c r="I25" s="14">
        <v>0</v>
      </c>
      <c r="J25" s="78"/>
      <c r="K25" s="78"/>
      <c r="L25" s="78"/>
      <c r="M25" s="1"/>
      <c r="N25" s="29"/>
      <c r="O25" s="27"/>
      <c r="P25" s="27"/>
      <c r="Q25" s="28"/>
    </row>
    <row r="26" spans="1:17" ht="15.75" customHeight="1" x14ac:dyDescent="0.25">
      <c r="A26" s="60" t="s">
        <v>109</v>
      </c>
      <c r="B26" s="74" t="s">
        <v>16</v>
      </c>
      <c r="C26" s="75"/>
      <c r="D26" s="75"/>
      <c r="E26" s="75"/>
      <c r="F26" s="75"/>
      <c r="G26" s="75"/>
      <c r="H26" s="75"/>
      <c r="I26" s="76"/>
      <c r="J26" s="64"/>
      <c r="K26" s="77"/>
      <c r="L26" s="65"/>
      <c r="M26" s="1"/>
      <c r="N26" s="29"/>
      <c r="O26" s="27"/>
      <c r="P26" s="27"/>
      <c r="Q26" s="28"/>
    </row>
    <row r="27" spans="1:17" ht="31.5" x14ac:dyDescent="0.25">
      <c r="A27" s="61"/>
      <c r="B27" s="8" t="s">
        <v>31</v>
      </c>
      <c r="C27" s="10" t="s">
        <v>11</v>
      </c>
      <c r="D27" s="9">
        <v>3</v>
      </c>
      <c r="E27" s="22">
        <v>0</v>
      </c>
      <c r="F27" s="14">
        <v>0</v>
      </c>
      <c r="G27" s="11">
        <v>1800</v>
      </c>
      <c r="H27" s="11">
        <v>0</v>
      </c>
      <c r="I27" s="14">
        <v>0</v>
      </c>
      <c r="J27" s="64"/>
      <c r="K27" s="77"/>
      <c r="L27" s="65"/>
      <c r="M27" s="1"/>
      <c r="N27" s="29"/>
      <c r="O27" s="27"/>
      <c r="P27" s="27"/>
      <c r="Q27" s="28"/>
    </row>
    <row r="28" spans="1:17" ht="15.75" x14ac:dyDescent="0.25">
      <c r="A28" s="71" t="s">
        <v>110</v>
      </c>
      <c r="B28" s="66" t="s">
        <v>192</v>
      </c>
      <c r="C28" s="66"/>
      <c r="D28" s="66"/>
      <c r="E28" s="66"/>
      <c r="F28" s="66"/>
      <c r="G28" s="66"/>
      <c r="H28" s="66"/>
      <c r="I28" s="66"/>
      <c r="J28" s="78"/>
      <c r="K28" s="78"/>
      <c r="L28" s="78"/>
      <c r="M28" s="1"/>
      <c r="N28" s="29"/>
      <c r="O28" s="28"/>
      <c r="P28" s="28"/>
      <c r="Q28" s="28"/>
    </row>
    <row r="29" spans="1:17" ht="31.5" x14ac:dyDescent="0.25">
      <c r="A29" s="71"/>
      <c r="B29" s="8" t="s">
        <v>191</v>
      </c>
      <c r="C29" s="10" t="s">
        <v>18</v>
      </c>
      <c r="D29" s="9">
        <v>25</v>
      </c>
      <c r="E29" s="22">
        <v>0</v>
      </c>
      <c r="F29" s="14">
        <v>0</v>
      </c>
      <c r="G29" s="11">
        <v>44.8</v>
      </c>
      <c r="H29" s="11">
        <v>0</v>
      </c>
      <c r="I29" s="14">
        <v>0</v>
      </c>
      <c r="J29" s="78"/>
      <c r="K29" s="78"/>
      <c r="L29" s="78"/>
      <c r="M29" s="1"/>
      <c r="N29" s="29"/>
      <c r="O29" s="28"/>
      <c r="P29" s="28"/>
      <c r="Q29" s="28"/>
    </row>
    <row r="30" spans="1:17" ht="15.75" x14ac:dyDescent="0.25">
      <c r="A30" s="71" t="s">
        <v>111</v>
      </c>
      <c r="B30" s="66" t="s">
        <v>193</v>
      </c>
      <c r="C30" s="66"/>
      <c r="D30" s="66"/>
      <c r="E30" s="66"/>
      <c r="F30" s="66"/>
      <c r="G30" s="66"/>
      <c r="H30" s="66"/>
      <c r="I30" s="66"/>
      <c r="J30" s="78"/>
      <c r="K30" s="78"/>
      <c r="L30" s="78"/>
      <c r="M30" s="1"/>
      <c r="N30" s="29"/>
      <c r="O30" s="28"/>
      <c r="P30" s="28"/>
      <c r="Q30" s="28"/>
    </row>
    <row r="31" spans="1:17" ht="31.5" x14ac:dyDescent="0.25">
      <c r="A31" s="71"/>
      <c r="B31" s="34" t="s">
        <v>191</v>
      </c>
      <c r="C31" s="39" t="s">
        <v>18</v>
      </c>
      <c r="D31" s="9">
        <v>25</v>
      </c>
      <c r="E31" s="22">
        <v>0</v>
      </c>
      <c r="F31" s="14">
        <v>0</v>
      </c>
      <c r="G31" s="11">
        <v>44.8</v>
      </c>
      <c r="H31" s="11">
        <v>0</v>
      </c>
      <c r="I31" s="14">
        <v>0</v>
      </c>
      <c r="J31" s="78"/>
      <c r="K31" s="78"/>
      <c r="L31" s="78"/>
      <c r="M31" s="1"/>
      <c r="N31" s="2"/>
    </row>
    <row r="32" spans="1:17" ht="15.75" x14ac:dyDescent="0.25">
      <c r="A32" s="13"/>
      <c r="B32" s="16" t="s">
        <v>32</v>
      </c>
      <c r="C32" s="10"/>
      <c r="D32" s="9"/>
      <c r="E32" s="9"/>
      <c r="F32" s="12"/>
      <c r="G32" s="19">
        <f>G25+G27+G29+G31</f>
        <v>2489.6000000000004</v>
      </c>
      <c r="H32" s="19">
        <f>H25+H27+H29+H31</f>
        <v>0</v>
      </c>
      <c r="I32" s="18">
        <v>0</v>
      </c>
      <c r="J32" s="50"/>
      <c r="K32" s="50"/>
      <c r="L32" s="50"/>
      <c r="M32" s="1"/>
      <c r="N32" s="2"/>
    </row>
    <row r="33" spans="1:14" ht="94.5" customHeight="1" x14ac:dyDescent="0.25">
      <c r="A33" s="5" t="s">
        <v>33</v>
      </c>
      <c r="B33" s="68" t="s">
        <v>34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1"/>
      <c r="N33" s="2"/>
    </row>
    <row r="34" spans="1:14" ht="15.75" x14ac:dyDescent="0.25">
      <c r="A34" s="71" t="s">
        <v>112</v>
      </c>
      <c r="B34" s="66" t="s">
        <v>35</v>
      </c>
      <c r="C34" s="66"/>
      <c r="D34" s="66"/>
      <c r="E34" s="66"/>
      <c r="F34" s="66"/>
      <c r="G34" s="66"/>
      <c r="H34" s="66"/>
      <c r="I34" s="66"/>
      <c r="J34" s="50"/>
      <c r="K34" s="50"/>
      <c r="L34" s="50"/>
      <c r="M34" s="1"/>
      <c r="N34" s="2"/>
    </row>
    <row r="35" spans="1:14" ht="31.5" x14ac:dyDescent="0.25">
      <c r="A35" s="71"/>
      <c r="B35" s="7" t="s">
        <v>36</v>
      </c>
      <c r="C35" s="10" t="s">
        <v>11</v>
      </c>
      <c r="D35" s="9">
        <v>5465</v>
      </c>
      <c r="E35" s="9">
        <v>0</v>
      </c>
      <c r="F35" s="14">
        <v>0</v>
      </c>
      <c r="G35" s="11">
        <v>288.10000000000002</v>
      </c>
      <c r="H35" s="11">
        <v>0</v>
      </c>
      <c r="I35" s="38">
        <v>0</v>
      </c>
      <c r="J35" s="50"/>
      <c r="K35" s="50"/>
      <c r="L35" s="50"/>
      <c r="M35" s="1"/>
      <c r="N35" s="2"/>
    </row>
    <row r="36" spans="1:14" ht="15.75" x14ac:dyDescent="0.25">
      <c r="A36" s="71" t="s">
        <v>113</v>
      </c>
      <c r="B36" s="66" t="s">
        <v>21</v>
      </c>
      <c r="C36" s="66"/>
      <c r="D36" s="66"/>
      <c r="E36" s="66"/>
      <c r="F36" s="66"/>
      <c r="G36" s="66"/>
      <c r="H36" s="66"/>
      <c r="I36" s="66"/>
      <c r="J36" s="50"/>
      <c r="K36" s="50"/>
      <c r="L36" s="50"/>
      <c r="M36" s="1"/>
      <c r="N36" s="2"/>
    </row>
    <row r="37" spans="1:14" ht="15.75" x14ac:dyDescent="0.25">
      <c r="A37" s="71"/>
      <c r="B37" s="7" t="s">
        <v>37</v>
      </c>
      <c r="C37" s="39" t="s">
        <v>18</v>
      </c>
      <c r="D37" s="10">
        <v>103.52</v>
      </c>
      <c r="E37" s="10">
        <v>0</v>
      </c>
      <c r="F37" s="14">
        <v>0</v>
      </c>
      <c r="G37" s="11">
        <v>91.9</v>
      </c>
      <c r="H37" s="11">
        <v>0</v>
      </c>
      <c r="I37" s="38">
        <v>0</v>
      </c>
      <c r="J37" s="78"/>
      <c r="K37" s="78"/>
      <c r="L37" s="78"/>
      <c r="M37" s="1"/>
      <c r="N37" s="2"/>
    </row>
    <row r="38" spans="1:14" ht="15.75" x14ac:dyDescent="0.25">
      <c r="A38" s="71" t="s">
        <v>114</v>
      </c>
      <c r="B38" s="66" t="s">
        <v>21</v>
      </c>
      <c r="C38" s="66"/>
      <c r="D38" s="66"/>
      <c r="E38" s="66"/>
      <c r="F38" s="66"/>
      <c r="G38" s="66"/>
      <c r="H38" s="66"/>
      <c r="I38" s="66"/>
      <c r="J38" s="78"/>
      <c r="K38" s="78"/>
      <c r="L38" s="78"/>
      <c r="M38" s="1"/>
      <c r="N38" s="2"/>
    </row>
    <row r="39" spans="1:14" ht="31.5" x14ac:dyDescent="0.25">
      <c r="A39" s="71"/>
      <c r="B39" s="7" t="s">
        <v>38</v>
      </c>
      <c r="C39" s="10" t="s">
        <v>11</v>
      </c>
      <c r="D39" s="9">
        <v>4</v>
      </c>
      <c r="E39" s="9">
        <v>0</v>
      </c>
      <c r="F39" s="14">
        <v>0</v>
      </c>
      <c r="G39" s="11">
        <v>10</v>
      </c>
      <c r="H39" s="11">
        <v>0</v>
      </c>
      <c r="I39" s="38">
        <v>0</v>
      </c>
      <c r="J39" s="78"/>
      <c r="K39" s="78"/>
      <c r="L39" s="78"/>
      <c r="M39" s="1"/>
      <c r="N39" s="2"/>
    </row>
    <row r="40" spans="1:14" ht="31.5" customHeight="1" x14ac:dyDescent="0.25">
      <c r="A40" s="71" t="s">
        <v>115</v>
      </c>
      <c r="B40" s="66" t="s">
        <v>21</v>
      </c>
      <c r="C40" s="66"/>
      <c r="D40" s="66"/>
      <c r="E40" s="66"/>
      <c r="F40" s="66"/>
      <c r="G40" s="66"/>
      <c r="H40" s="66"/>
      <c r="I40" s="66"/>
      <c r="J40" s="78"/>
      <c r="K40" s="78"/>
      <c r="L40" s="78"/>
      <c r="M40" s="1"/>
      <c r="N40" s="2"/>
    </row>
    <row r="41" spans="1:14" ht="31.5" x14ac:dyDescent="0.25">
      <c r="A41" s="71"/>
      <c r="B41" s="7" t="s">
        <v>39</v>
      </c>
      <c r="C41" s="10" t="s">
        <v>11</v>
      </c>
      <c r="D41" s="9">
        <v>11</v>
      </c>
      <c r="E41" s="9">
        <v>0</v>
      </c>
      <c r="F41" s="14">
        <v>0</v>
      </c>
      <c r="G41" s="11">
        <v>200</v>
      </c>
      <c r="H41" s="11">
        <v>0</v>
      </c>
      <c r="I41" s="38">
        <v>0</v>
      </c>
      <c r="J41" s="78"/>
      <c r="K41" s="78"/>
      <c r="L41" s="78"/>
      <c r="M41" s="1"/>
      <c r="N41" s="2"/>
    </row>
    <row r="42" spans="1:14" ht="15.75" x14ac:dyDescent="0.25">
      <c r="A42" s="71" t="s">
        <v>116</v>
      </c>
      <c r="B42" s="66" t="s">
        <v>21</v>
      </c>
      <c r="C42" s="66"/>
      <c r="D42" s="66"/>
      <c r="E42" s="66"/>
      <c r="F42" s="66"/>
      <c r="G42" s="66"/>
      <c r="H42" s="66"/>
      <c r="I42" s="66"/>
      <c r="J42" s="78"/>
      <c r="K42" s="78"/>
      <c r="L42" s="78"/>
      <c r="M42" s="1"/>
      <c r="N42" s="2"/>
    </row>
    <row r="43" spans="1:14" ht="15.75" x14ac:dyDescent="0.25">
      <c r="A43" s="71"/>
      <c r="B43" s="7" t="s">
        <v>40</v>
      </c>
      <c r="C43" s="10" t="s">
        <v>11</v>
      </c>
      <c r="D43" s="9">
        <v>8</v>
      </c>
      <c r="E43" s="9">
        <v>0</v>
      </c>
      <c r="F43" s="14">
        <v>0</v>
      </c>
      <c r="G43" s="11">
        <v>50</v>
      </c>
      <c r="H43" s="11">
        <v>0</v>
      </c>
      <c r="I43" s="38">
        <v>0</v>
      </c>
      <c r="J43" s="78"/>
      <c r="K43" s="78"/>
      <c r="L43" s="78"/>
      <c r="M43" s="1"/>
      <c r="N43" s="2"/>
    </row>
    <row r="44" spans="1:14" ht="15.75" x14ac:dyDescent="0.25">
      <c r="A44" s="15"/>
      <c r="B44" s="24" t="s">
        <v>41</v>
      </c>
      <c r="C44" s="10"/>
      <c r="D44" s="10"/>
      <c r="E44" s="10"/>
      <c r="F44" s="10"/>
      <c r="G44" s="19">
        <f>G35+G37+G39+G41+G43</f>
        <v>640</v>
      </c>
      <c r="H44" s="19">
        <f>H35+H37+H39+H41+H43</f>
        <v>0</v>
      </c>
      <c r="I44" s="40">
        <v>0</v>
      </c>
      <c r="J44" s="78"/>
      <c r="K44" s="78"/>
      <c r="L44" s="78"/>
      <c r="M44" s="1"/>
      <c r="N44" s="2"/>
    </row>
    <row r="45" spans="1:14" ht="47.25" customHeight="1" x14ac:dyDescent="0.25">
      <c r="A45" s="5" t="s">
        <v>42</v>
      </c>
      <c r="B45" s="79" t="s">
        <v>43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1"/>
      <c r="N45" s="2"/>
    </row>
    <row r="46" spans="1:14" ht="18" customHeight="1" x14ac:dyDescent="0.25">
      <c r="A46" s="71" t="s">
        <v>117</v>
      </c>
      <c r="B46" s="66" t="s">
        <v>200</v>
      </c>
      <c r="C46" s="66"/>
      <c r="D46" s="66"/>
      <c r="E46" s="66"/>
      <c r="F46" s="66"/>
      <c r="G46" s="66"/>
      <c r="H46" s="66"/>
      <c r="I46" s="66"/>
      <c r="J46" s="78"/>
      <c r="K46" s="78"/>
      <c r="L46" s="78"/>
      <c r="M46" s="1"/>
      <c r="N46" s="2"/>
    </row>
    <row r="47" spans="1:14" ht="15.75" x14ac:dyDescent="0.25">
      <c r="A47" s="71"/>
      <c r="B47" s="7" t="s">
        <v>44</v>
      </c>
      <c r="C47" s="10" t="s">
        <v>11</v>
      </c>
      <c r="D47" s="9">
        <v>100</v>
      </c>
      <c r="E47" s="9">
        <v>0</v>
      </c>
      <c r="F47" s="14">
        <v>0</v>
      </c>
      <c r="G47" s="11">
        <v>21</v>
      </c>
      <c r="H47" s="11">
        <v>0</v>
      </c>
      <c r="I47" s="38">
        <v>0</v>
      </c>
      <c r="J47" s="78"/>
      <c r="K47" s="78"/>
      <c r="L47" s="78"/>
      <c r="M47" s="1"/>
      <c r="N47" s="2"/>
    </row>
    <row r="48" spans="1:14" ht="31.5" customHeight="1" x14ac:dyDescent="0.25">
      <c r="A48" s="71" t="s">
        <v>118</v>
      </c>
      <c r="B48" s="66" t="s">
        <v>45</v>
      </c>
      <c r="C48" s="66"/>
      <c r="D48" s="66"/>
      <c r="E48" s="66"/>
      <c r="F48" s="66"/>
      <c r="G48" s="66"/>
      <c r="H48" s="66"/>
      <c r="I48" s="66"/>
      <c r="J48" s="78"/>
      <c r="K48" s="78"/>
      <c r="L48" s="78"/>
      <c r="M48" s="1"/>
      <c r="N48" s="2"/>
    </row>
    <row r="49" spans="1:14" ht="31.5" x14ac:dyDescent="0.25">
      <c r="A49" s="71"/>
      <c r="B49" s="7" t="s">
        <v>46</v>
      </c>
      <c r="C49" s="10" t="s">
        <v>11</v>
      </c>
      <c r="D49" s="9">
        <v>6</v>
      </c>
      <c r="E49" s="9">
        <v>0</v>
      </c>
      <c r="F49" s="14">
        <v>0</v>
      </c>
      <c r="G49" s="11">
        <v>135.19999999999999</v>
      </c>
      <c r="H49" s="11">
        <v>0</v>
      </c>
      <c r="I49" s="38">
        <v>0</v>
      </c>
      <c r="J49" s="78"/>
      <c r="K49" s="78"/>
      <c r="L49" s="78"/>
      <c r="M49" s="1"/>
      <c r="N49" s="2"/>
    </row>
    <row r="50" spans="1:14" ht="15.75" x14ac:dyDescent="0.25">
      <c r="A50" s="71" t="s">
        <v>119</v>
      </c>
      <c r="B50" s="66" t="s">
        <v>19</v>
      </c>
      <c r="C50" s="66"/>
      <c r="D50" s="66"/>
      <c r="E50" s="66"/>
      <c r="F50" s="66"/>
      <c r="G50" s="66"/>
      <c r="H50" s="66"/>
      <c r="I50" s="66"/>
      <c r="J50" s="78"/>
      <c r="K50" s="78"/>
      <c r="L50" s="78"/>
      <c r="M50" s="1"/>
      <c r="N50" s="2"/>
    </row>
    <row r="51" spans="1:14" ht="15.75" x14ac:dyDescent="0.25">
      <c r="A51" s="71"/>
      <c r="B51" s="7" t="s">
        <v>47</v>
      </c>
      <c r="C51" s="10" t="s">
        <v>11</v>
      </c>
      <c r="D51" s="9">
        <v>6</v>
      </c>
      <c r="E51" s="9">
        <v>0</v>
      </c>
      <c r="F51" s="14">
        <v>0</v>
      </c>
      <c r="G51" s="11">
        <v>176.2</v>
      </c>
      <c r="H51" s="11">
        <v>74.900000000000006</v>
      </c>
      <c r="I51" s="38">
        <v>0.42</v>
      </c>
      <c r="J51" s="78"/>
      <c r="K51" s="78"/>
      <c r="L51" s="78"/>
      <c r="M51" s="1"/>
      <c r="N51" s="2"/>
    </row>
    <row r="52" spans="1:14" ht="15.75" x14ac:dyDescent="0.25">
      <c r="A52" s="71" t="s">
        <v>120</v>
      </c>
      <c r="B52" s="66" t="s">
        <v>194</v>
      </c>
      <c r="C52" s="66"/>
      <c r="D52" s="66"/>
      <c r="E52" s="66"/>
      <c r="F52" s="66"/>
      <c r="G52" s="66"/>
      <c r="H52" s="66"/>
      <c r="I52" s="66"/>
      <c r="J52" s="78"/>
      <c r="K52" s="78"/>
      <c r="L52" s="78"/>
      <c r="M52" s="1"/>
      <c r="N52" s="2"/>
    </row>
    <row r="53" spans="1:14" ht="15.75" x14ac:dyDescent="0.25">
      <c r="A53" s="71"/>
      <c r="B53" s="7" t="s">
        <v>48</v>
      </c>
      <c r="C53" s="10" t="s">
        <v>11</v>
      </c>
      <c r="D53" s="9">
        <v>4</v>
      </c>
      <c r="E53" s="9">
        <v>0</v>
      </c>
      <c r="F53" s="14">
        <v>0</v>
      </c>
      <c r="G53" s="11">
        <v>35</v>
      </c>
      <c r="H53" s="11">
        <v>0</v>
      </c>
      <c r="I53" s="38">
        <v>0</v>
      </c>
      <c r="J53" s="78"/>
      <c r="K53" s="78"/>
      <c r="L53" s="78"/>
      <c r="M53" s="1"/>
      <c r="N53" s="2"/>
    </row>
    <row r="54" spans="1:14" ht="15.75" x14ac:dyDescent="0.25">
      <c r="A54" s="60" t="s">
        <v>195</v>
      </c>
      <c r="B54" s="66" t="s">
        <v>19</v>
      </c>
      <c r="C54" s="66"/>
      <c r="D54" s="66"/>
      <c r="E54" s="66"/>
      <c r="F54" s="66"/>
      <c r="G54" s="66"/>
      <c r="H54" s="66"/>
      <c r="I54" s="66"/>
      <c r="J54" s="39"/>
      <c r="K54" s="64"/>
      <c r="L54" s="65"/>
      <c r="M54" s="42"/>
      <c r="N54" s="2"/>
    </row>
    <row r="55" spans="1:14" ht="31.5" x14ac:dyDescent="0.25">
      <c r="A55" s="61"/>
      <c r="B55" s="37" t="s">
        <v>196</v>
      </c>
      <c r="C55" s="39" t="s">
        <v>11</v>
      </c>
      <c r="D55" s="9">
        <v>1</v>
      </c>
      <c r="E55" s="9">
        <v>0</v>
      </c>
      <c r="F55" s="38">
        <v>0</v>
      </c>
      <c r="G55" s="11">
        <v>32.700000000000003</v>
      </c>
      <c r="H55" s="11">
        <v>0</v>
      </c>
      <c r="I55" s="38">
        <v>0</v>
      </c>
      <c r="J55" s="39"/>
      <c r="K55" s="64"/>
      <c r="L55" s="65"/>
      <c r="M55" s="42"/>
      <c r="N55" s="2"/>
    </row>
    <row r="56" spans="1:14" ht="15.75" x14ac:dyDescent="0.25">
      <c r="A56" s="60" t="s">
        <v>197</v>
      </c>
      <c r="B56" s="57" t="s">
        <v>198</v>
      </c>
      <c r="C56" s="58"/>
      <c r="D56" s="58"/>
      <c r="E56" s="58"/>
      <c r="F56" s="58"/>
      <c r="G56" s="58"/>
      <c r="H56" s="58"/>
      <c r="I56" s="59"/>
      <c r="J56" s="39"/>
      <c r="K56" s="43"/>
      <c r="L56" s="44"/>
      <c r="M56" s="42"/>
      <c r="N56" s="2"/>
    </row>
    <row r="57" spans="1:14" ht="15.75" x14ac:dyDescent="0.25">
      <c r="A57" s="61"/>
      <c r="B57" s="37" t="s">
        <v>199</v>
      </c>
      <c r="C57" s="39" t="s">
        <v>11</v>
      </c>
      <c r="D57" s="9">
        <v>1</v>
      </c>
      <c r="E57" s="9">
        <v>0</v>
      </c>
      <c r="F57" s="38">
        <v>0</v>
      </c>
      <c r="G57" s="11">
        <v>30</v>
      </c>
      <c r="H57" s="11">
        <v>0</v>
      </c>
      <c r="I57" s="38">
        <v>0</v>
      </c>
      <c r="J57" s="39"/>
      <c r="K57" s="43"/>
      <c r="L57" s="44"/>
      <c r="M57" s="42"/>
      <c r="N57" s="2"/>
    </row>
    <row r="58" spans="1:14" ht="15.75" x14ac:dyDescent="0.25">
      <c r="A58" s="15"/>
      <c r="B58" s="24" t="s">
        <v>49</v>
      </c>
      <c r="C58" s="39" t="s">
        <v>11</v>
      </c>
      <c r="D58" s="17">
        <f>D49+D51+D53+D55+D57</f>
        <v>18</v>
      </c>
      <c r="E58" s="23">
        <f>E49+E51+E53+E55+E57</f>
        <v>0</v>
      </c>
      <c r="F58" s="40">
        <v>0</v>
      </c>
      <c r="G58" s="19">
        <f>G47+G49+G51+G53+G55+G57</f>
        <v>430.09999999999997</v>
      </c>
      <c r="H58" s="19">
        <f>H47+H49+H51+H53+H55+H57</f>
        <v>74.900000000000006</v>
      </c>
      <c r="I58" s="40">
        <v>0.17</v>
      </c>
      <c r="J58" s="50"/>
      <c r="K58" s="50"/>
      <c r="L58" s="50"/>
      <c r="M58" s="1"/>
      <c r="N58" s="2"/>
    </row>
    <row r="59" spans="1:14" ht="15.75" x14ac:dyDescent="0.25">
      <c r="A59" s="5" t="s">
        <v>50</v>
      </c>
      <c r="B59" s="79" t="s">
        <v>201</v>
      </c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1"/>
      <c r="N59" s="2"/>
    </row>
    <row r="60" spans="1:14" ht="15.75" x14ac:dyDescent="0.25">
      <c r="A60" s="5" t="s">
        <v>51</v>
      </c>
      <c r="B60" s="79" t="s">
        <v>52</v>
      </c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1"/>
      <c r="N60" s="2"/>
    </row>
    <row r="61" spans="1:14" ht="15.75" x14ac:dyDescent="0.25">
      <c r="A61" s="6" t="s">
        <v>121</v>
      </c>
      <c r="B61" s="7" t="s">
        <v>53</v>
      </c>
      <c r="C61" s="10" t="s">
        <v>18</v>
      </c>
      <c r="D61" s="10">
        <v>244.8</v>
      </c>
      <c r="E61" s="9">
        <v>0</v>
      </c>
      <c r="F61" s="14">
        <v>0</v>
      </c>
      <c r="G61" s="11">
        <v>206.2</v>
      </c>
      <c r="H61" s="11">
        <v>0</v>
      </c>
      <c r="I61" s="38">
        <v>0</v>
      </c>
      <c r="J61" s="78"/>
      <c r="K61" s="78"/>
      <c r="L61" s="78"/>
      <c r="M61" s="1"/>
      <c r="N61" s="2"/>
    </row>
    <row r="62" spans="1:14" ht="15.75" x14ac:dyDescent="0.25">
      <c r="A62" s="6" t="s">
        <v>122</v>
      </c>
      <c r="B62" s="7" t="s">
        <v>54</v>
      </c>
      <c r="C62" s="10" t="s">
        <v>55</v>
      </c>
      <c r="D62" s="9">
        <v>58</v>
      </c>
      <c r="E62" s="9">
        <v>0</v>
      </c>
      <c r="F62" s="14">
        <v>0</v>
      </c>
      <c r="G62" s="11">
        <v>22.2</v>
      </c>
      <c r="H62" s="11">
        <v>0</v>
      </c>
      <c r="I62" s="38">
        <v>0</v>
      </c>
      <c r="J62" s="78"/>
      <c r="K62" s="78"/>
      <c r="L62" s="78"/>
      <c r="M62" s="1"/>
      <c r="N62" s="2"/>
    </row>
    <row r="63" spans="1:14" ht="31.5" x14ac:dyDescent="0.25">
      <c r="A63" s="6" t="s">
        <v>123</v>
      </c>
      <c r="B63" s="7" t="s">
        <v>56</v>
      </c>
      <c r="C63" s="10" t="s">
        <v>11</v>
      </c>
      <c r="D63" s="9">
        <v>4</v>
      </c>
      <c r="E63" s="9">
        <v>0</v>
      </c>
      <c r="F63" s="14">
        <v>0</v>
      </c>
      <c r="G63" s="11">
        <v>29.8</v>
      </c>
      <c r="H63" s="11">
        <v>0</v>
      </c>
      <c r="I63" s="38">
        <v>0</v>
      </c>
      <c r="J63" s="78"/>
      <c r="K63" s="78"/>
      <c r="L63" s="78"/>
      <c r="M63" s="1"/>
      <c r="N63" s="2"/>
    </row>
    <row r="64" spans="1:14" ht="31.5" x14ac:dyDescent="0.25">
      <c r="A64" s="6" t="s">
        <v>124</v>
      </c>
      <c r="B64" s="7" t="s">
        <v>38</v>
      </c>
      <c r="C64" s="10" t="s">
        <v>11</v>
      </c>
      <c r="D64" s="9">
        <v>5</v>
      </c>
      <c r="E64" s="9">
        <v>0</v>
      </c>
      <c r="F64" s="14">
        <v>0</v>
      </c>
      <c r="G64" s="11">
        <v>6.6</v>
      </c>
      <c r="H64" s="11">
        <v>0</v>
      </c>
      <c r="I64" s="38">
        <v>0</v>
      </c>
      <c r="J64" s="78"/>
      <c r="K64" s="78"/>
      <c r="L64" s="78"/>
      <c r="M64" s="1"/>
      <c r="N64" s="2"/>
    </row>
    <row r="65" spans="1:14" ht="15.75" x14ac:dyDescent="0.25">
      <c r="A65" s="6" t="s">
        <v>125</v>
      </c>
      <c r="B65" s="7" t="s">
        <v>57</v>
      </c>
      <c r="C65" s="10" t="s">
        <v>18</v>
      </c>
      <c r="D65" s="10">
        <v>70.3</v>
      </c>
      <c r="E65" s="9">
        <v>0</v>
      </c>
      <c r="F65" s="14">
        <v>0</v>
      </c>
      <c r="G65" s="11">
        <v>362.6</v>
      </c>
      <c r="H65" s="11">
        <v>0</v>
      </c>
      <c r="I65" s="38">
        <v>0</v>
      </c>
      <c r="J65" s="78"/>
      <c r="K65" s="78"/>
      <c r="L65" s="78"/>
      <c r="M65" s="1"/>
      <c r="N65" s="2"/>
    </row>
    <row r="66" spans="1:14" ht="15.75" x14ac:dyDescent="0.25">
      <c r="A66" s="6" t="s">
        <v>126</v>
      </c>
      <c r="B66" s="7" t="s">
        <v>58</v>
      </c>
      <c r="C66" s="10" t="s">
        <v>59</v>
      </c>
      <c r="D66" s="9">
        <v>58</v>
      </c>
      <c r="E66" s="9">
        <v>0</v>
      </c>
      <c r="F66" s="14">
        <v>0</v>
      </c>
      <c r="G66" s="11">
        <v>7.9</v>
      </c>
      <c r="H66" s="11">
        <v>0</v>
      </c>
      <c r="I66" s="38">
        <v>0</v>
      </c>
      <c r="J66" s="78"/>
      <c r="K66" s="78"/>
      <c r="L66" s="78"/>
      <c r="M66" s="1"/>
      <c r="N66" s="2"/>
    </row>
    <row r="67" spans="1:14" ht="15.75" x14ac:dyDescent="0.25">
      <c r="A67" s="6" t="s">
        <v>127</v>
      </c>
      <c r="B67" s="7" t="s">
        <v>60</v>
      </c>
      <c r="C67" s="10" t="s">
        <v>11</v>
      </c>
      <c r="D67" s="9">
        <v>27</v>
      </c>
      <c r="E67" s="9">
        <v>0</v>
      </c>
      <c r="F67" s="14">
        <v>0</v>
      </c>
      <c r="G67" s="11">
        <v>34.6</v>
      </c>
      <c r="H67" s="11">
        <v>0</v>
      </c>
      <c r="I67" s="38">
        <v>0</v>
      </c>
      <c r="J67" s="78"/>
      <c r="K67" s="78"/>
      <c r="L67" s="78"/>
      <c r="M67" s="1"/>
      <c r="N67" s="2"/>
    </row>
    <row r="68" spans="1:14" ht="15.75" x14ac:dyDescent="0.25">
      <c r="A68" s="6" t="s">
        <v>128</v>
      </c>
      <c r="B68" s="7" t="s">
        <v>61</v>
      </c>
      <c r="C68" s="10" t="s">
        <v>11</v>
      </c>
      <c r="D68" s="9">
        <v>1</v>
      </c>
      <c r="E68" s="9">
        <v>0</v>
      </c>
      <c r="F68" s="14">
        <v>0</v>
      </c>
      <c r="G68" s="11">
        <v>1.5</v>
      </c>
      <c r="H68" s="11">
        <v>0</v>
      </c>
      <c r="I68" s="38">
        <v>0</v>
      </c>
      <c r="J68" s="78"/>
      <c r="K68" s="78"/>
      <c r="L68" s="78"/>
      <c r="M68" s="1"/>
      <c r="N68" s="2"/>
    </row>
    <row r="69" spans="1:14" ht="31.5" x14ac:dyDescent="0.25">
      <c r="A69" s="6" t="s">
        <v>129</v>
      </c>
      <c r="B69" s="7" t="s">
        <v>62</v>
      </c>
      <c r="C69" s="10" t="s">
        <v>11</v>
      </c>
      <c r="D69" s="9">
        <v>2</v>
      </c>
      <c r="E69" s="9">
        <v>0</v>
      </c>
      <c r="F69" s="14">
        <v>0</v>
      </c>
      <c r="G69" s="11">
        <v>298.60000000000002</v>
      </c>
      <c r="H69" s="11">
        <v>0</v>
      </c>
      <c r="I69" s="38">
        <v>0</v>
      </c>
      <c r="J69" s="78"/>
      <c r="K69" s="78"/>
      <c r="L69" s="78"/>
      <c r="M69" s="1"/>
      <c r="N69" s="2"/>
    </row>
    <row r="70" spans="1:14" ht="31.5" x14ac:dyDescent="0.25">
      <c r="A70" s="6" t="s">
        <v>130</v>
      </c>
      <c r="B70" s="7" t="s">
        <v>63</v>
      </c>
      <c r="C70" s="10" t="s">
        <v>11</v>
      </c>
      <c r="D70" s="9">
        <v>5</v>
      </c>
      <c r="E70" s="9">
        <v>0</v>
      </c>
      <c r="F70" s="14">
        <v>0</v>
      </c>
      <c r="G70" s="11">
        <v>115.5</v>
      </c>
      <c r="H70" s="11">
        <v>0</v>
      </c>
      <c r="I70" s="38">
        <v>0</v>
      </c>
      <c r="J70" s="78"/>
      <c r="K70" s="78"/>
      <c r="L70" s="78"/>
      <c r="M70" s="1"/>
      <c r="N70" s="2"/>
    </row>
    <row r="71" spans="1:14" ht="31.5" x14ac:dyDescent="0.25">
      <c r="A71" s="6" t="s">
        <v>131</v>
      </c>
      <c r="B71" s="7" t="s">
        <v>64</v>
      </c>
      <c r="C71" s="10" t="s">
        <v>55</v>
      </c>
      <c r="D71" s="9">
        <v>58</v>
      </c>
      <c r="E71" s="9">
        <v>0</v>
      </c>
      <c r="F71" s="14">
        <v>0</v>
      </c>
      <c r="G71" s="11">
        <v>33.6</v>
      </c>
      <c r="H71" s="11">
        <v>0</v>
      </c>
      <c r="I71" s="38">
        <v>0</v>
      </c>
      <c r="J71" s="78"/>
      <c r="K71" s="78"/>
      <c r="L71" s="78"/>
      <c r="M71" s="1"/>
      <c r="N71" s="2"/>
    </row>
    <row r="72" spans="1:14" ht="31.5" x14ac:dyDescent="0.25">
      <c r="A72" s="6" t="s">
        <v>132</v>
      </c>
      <c r="B72" s="7" t="s">
        <v>65</v>
      </c>
      <c r="C72" s="10" t="s">
        <v>18</v>
      </c>
      <c r="D72" s="10">
        <v>37.4</v>
      </c>
      <c r="E72" s="9">
        <v>0</v>
      </c>
      <c r="F72" s="14">
        <v>0</v>
      </c>
      <c r="G72" s="11">
        <v>238.5</v>
      </c>
      <c r="H72" s="11">
        <v>0</v>
      </c>
      <c r="I72" s="38">
        <v>0</v>
      </c>
      <c r="J72" s="78"/>
      <c r="K72" s="78"/>
      <c r="L72" s="78"/>
      <c r="M72" s="1"/>
      <c r="N72" s="2"/>
    </row>
    <row r="73" spans="1:14" ht="15.75" x14ac:dyDescent="0.25">
      <c r="A73" s="10"/>
      <c r="B73" s="24" t="s">
        <v>66</v>
      </c>
      <c r="C73" s="4"/>
      <c r="D73" s="4"/>
      <c r="E73" s="4"/>
      <c r="F73" s="4"/>
      <c r="G73" s="19">
        <f>SUM(G61:G72)</f>
        <v>1357.6</v>
      </c>
      <c r="H73" s="19">
        <f>SUM(H61:H72)</f>
        <v>0</v>
      </c>
      <c r="I73" s="40">
        <v>0</v>
      </c>
      <c r="J73" s="78"/>
      <c r="K73" s="78"/>
      <c r="L73" s="78"/>
      <c r="M73" s="1"/>
      <c r="N73" s="2"/>
    </row>
    <row r="74" spans="1:14" ht="15.75" x14ac:dyDescent="0.25">
      <c r="A74" s="25" t="s">
        <v>133</v>
      </c>
      <c r="B74" s="79" t="s">
        <v>67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1"/>
      <c r="N74" s="2"/>
    </row>
    <row r="75" spans="1:14" ht="15.75" x14ac:dyDescent="0.25">
      <c r="A75" s="6" t="s">
        <v>134</v>
      </c>
      <c r="B75" s="7" t="s">
        <v>53</v>
      </c>
      <c r="C75" s="10" t="s">
        <v>18</v>
      </c>
      <c r="D75" s="10">
        <v>227.9</v>
      </c>
      <c r="E75" s="9">
        <v>0</v>
      </c>
      <c r="F75" s="14">
        <v>0</v>
      </c>
      <c r="G75" s="11">
        <v>125.7</v>
      </c>
      <c r="H75" s="11">
        <v>0</v>
      </c>
      <c r="I75" s="38">
        <v>0</v>
      </c>
      <c r="J75" s="78"/>
      <c r="K75" s="78"/>
      <c r="L75" s="78"/>
      <c r="M75" s="1"/>
      <c r="N75" s="2"/>
    </row>
    <row r="76" spans="1:14" ht="15.75" x14ac:dyDescent="0.25">
      <c r="A76" s="6" t="s">
        <v>135</v>
      </c>
      <c r="B76" s="7" t="s">
        <v>54</v>
      </c>
      <c r="C76" s="10" t="s">
        <v>59</v>
      </c>
      <c r="D76" s="10">
        <v>79.599999999999994</v>
      </c>
      <c r="E76" s="9">
        <v>0</v>
      </c>
      <c r="F76" s="14">
        <v>0</v>
      </c>
      <c r="G76" s="11">
        <v>26.5</v>
      </c>
      <c r="H76" s="11">
        <v>0</v>
      </c>
      <c r="I76" s="38">
        <v>0</v>
      </c>
      <c r="J76" s="78"/>
      <c r="K76" s="78"/>
      <c r="L76" s="78"/>
      <c r="M76" s="1"/>
      <c r="N76" s="2"/>
    </row>
    <row r="77" spans="1:14" ht="31.5" x14ac:dyDescent="0.25">
      <c r="A77" s="6" t="s">
        <v>136</v>
      </c>
      <c r="B77" s="7" t="s">
        <v>56</v>
      </c>
      <c r="C77" s="10" t="s">
        <v>11</v>
      </c>
      <c r="D77" s="9">
        <v>5</v>
      </c>
      <c r="E77" s="9">
        <v>0</v>
      </c>
      <c r="F77" s="14">
        <v>0</v>
      </c>
      <c r="G77" s="11">
        <v>47.9</v>
      </c>
      <c r="H77" s="11">
        <v>0</v>
      </c>
      <c r="I77" s="38">
        <v>0</v>
      </c>
      <c r="J77" s="78"/>
      <c r="K77" s="78"/>
      <c r="L77" s="78"/>
      <c r="M77" s="1"/>
      <c r="N77" s="2"/>
    </row>
    <row r="78" spans="1:14" ht="31.5" x14ac:dyDescent="0.25">
      <c r="A78" s="6" t="s">
        <v>137</v>
      </c>
      <c r="B78" s="7" t="s">
        <v>38</v>
      </c>
      <c r="C78" s="10" t="s">
        <v>11</v>
      </c>
      <c r="D78" s="9">
        <v>10</v>
      </c>
      <c r="E78" s="9">
        <v>0</v>
      </c>
      <c r="F78" s="14">
        <v>0</v>
      </c>
      <c r="G78" s="11">
        <v>9.5</v>
      </c>
      <c r="H78" s="11">
        <v>0</v>
      </c>
      <c r="I78" s="38">
        <v>0</v>
      </c>
      <c r="J78" s="78"/>
      <c r="K78" s="78"/>
      <c r="L78" s="78"/>
      <c r="M78" s="1"/>
      <c r="N78" s="2"/>
    </row>
    <row r="79" spans="1:14" ht="31.5" x14ac:dyDescent="0.25">
      <c r="A79" s="6" t="s">
        <v>138</v>
      </c>
      <c r="B79" s="7" t="s">
        <v>68</v>
      </c>
      <c r="C79" s="10" t="s">
        <v>11</v>
      </c>
      <c r="D79" s="9">
        <v>4</v>
      </c>
      <c r="E79" s="9">
        <v>0</v>
      </c>
      <c r="F79" s="14">
        <v>0</v>
      </c>
      <c r="G79" s="11">
        <v>11.6</v>
      </c>
      <c r="H79" s="11">
        <v>0</v>
      </c>
      <c r="I79" s="38">
        <v>0</v>
      </c>
      <c r="J79" s="78"/>
      <c r="K79" s="78"/>
      <c r="L79" s="78"/>
      <c r="M79" s="1"/>
      <c r="N79" s="2"/>
    </row>
    <row r="80" spans="1:14" ht="15.75" x14ac:dyDescent="0.25">
      <c r="A80" s="6" t="s">
        <v>139</v>
      </c>
      <c r="B80" s="7" t="s">
        <v>69</v>
      </c>
      <c r="C80" s="10" t="s">
        <v>70</v>
      </c>
      <c r="D80" s="10">
        <v>1.58</v>
      </c>
      <c r="E80" s="9">
        <v>0</v>
      </c>
      <c r="F80" s="14">
        <v>0</v>
      </c>
      <c r="G80" s="11">
        <v>3.3</v>
      </c>
      <c r="H80" s="11">
        <v>0</v>
      </c>
      <c r="I80" s="38">
        <v>0</v>
      </c>
      <c r="J80" s="78"/>
      <c r="K80" s="78"/>
      <c r="L80" s="78"/>
      <c r="M80" s="1"/>
      <c r="N80" s="2"/>
    </row>
    <row r="81" spans="1:14" ht="15.75" x14ac:dyDescent="0.25">
      <c r="A81" s="6" t="s">
        <v>140</v>
      </c>
      <c r="B81" s="7" t="s">
        <v>57</v>
      </c>
      <c r="C81" s="10" t="s">
        <v>18</v>
      </c>
      <c r="D81" s="10">
        <v>186.3</v>
      </c>
      <c r="E81" s="9">
        <v>0</v>
      </c>
      <c r="F81" s="14">
        <v>0</v>
      </c>
      <c r="G81" s="11">
        <v>940</v>
      </c>
      <c r="H81" s="11">
        <v>0</v>
      </c>
      <c r="I81" s="38">
        <v>0</v>
      </c>
      <c r="J81" s="78"/>
      <c r="K81" s="78"/>
      <c r="L81" s="78"/>
      <c r="M81" s="1"/>
      <c r="N81" s="2"/>
    </row>
    <row r="82" spans="1:14" ht="15.75" x14ac:dyDescent="0.25">
      <c r="A82" s="6" t="s">
        <v>141</v>
      </c>
      <c r="B82" s="7" t="s">
        <v>60</v>
      </c>
      <c r="C82" s="10" t="s">
        <v>11</v>
      </c>
      <c r="D82" s="11">
        <v>72</v>
      </c>
      <c r="E82" s="9">
        <v>0</v>
      </c>
      <c r="F82" s="14">
        <v>0</v>
      </c>
      <c r="G82" s="11">
        <v>131.30000000000001</v>
      </c>
      <c r="H82" s="11">
        <v>0</v>
      </c>
      <c r="I82" s="38">
        <v>0</v>
      </c>
      <c r="J82" s="78"/>
      <c r="K82" s="78"/>
      <c r="L82" s="78"/>
      <c r="M82" s="1"/>
      <c r="N82" s="2"/>
    </row>
    <row r="83" spans="1:14" ht="31.5" x14ac:dyDescent="0.25">
      <c r="A83" s="6" t="s">
        <v>142</v>
      </c>
      <c r="B83" s="7" t="s">
        <v>71</v>
      </c>
      <c r="C83" s="10" t="s">
        <v>18</v>
      </c>
      <c r="D83" s="10">
        <v>77.400000000000006</v>
      </c>
      <c r="E83" s="9">
        <v>0</v>
      </c>
      <c r="F83" s="14">
        <v>0</v>
      </c>
      <c r="G83" s="11">
        <v>374</v>
      </c>
      <c r="H83" s="11">
        <v>0</v>
      </c>
      <c r="I83" s="38">
        <v>0</v>
      </c>
      <c r="J83" s="78"/>
      <c r="K83" s="78"/>
      <c r="L83" s="78"/>
      <c r="M83" s="1"/>
      <c r="N83" s="2"/>
    </row>
    <row r="84" spans="1:14" ht="31.5" x14ac:dyDescent="0.25">
      <c r="A84" s="6" t="s">
        <v>143</v>
      </c>
      <c r="B84" s="7" t="s">
        <v>62</v>
      </c>
      <c r="C84" s="10" t="s">
        <v>11</v>
      </c>
      <c r="D84" s="11">
        <v>4</v>
      </c>
      <c r="E84" s="9">
        <v>0</v>
      </c>
      <c r="F84" s="14">
        <v>0</v>
      </c>
      <c r="G84" s="11">
        <v>643.1</v>
      </c>
      <c r="H84" s="11">
        <v>0</v>
      </c>
      <c r="I84" s="38">
        <v>0</v>
      </c>
      <c r="J84" s="78"/>
      <c r="K84" s="78"/>
      <c r="L84" s="78"/>
      <c r="M84" s="1"/>
      <c r="N84" s="2"/>
    </row>
    <row r="85" spans="1:14" ht="31.5" x14ac:dyDescent="0.25">
      <c r="A85" s="6" t="s">
        <v>144</v>
      </c>
      <c r="B85" s="7" t="s">
        <v>63</v>
      </c>
      <c r="C85" s="10" t="s">
        <v>11</v>
      </c>
      <c r="D85" s="11">
        <v>7</v>
      </c>
      <c r="E85" s="9">
        <v>0</v>
      </c>
      <c r="F85" s="14">
        <v>0</v>
      </c>
      <c r="G85" s="11">
        <v>152.30000000000001</v>
      </c>
      <c r="H85" s="11">
        <v>0</v>
      </c>
      <c r="I85" s="38">
        <v>0</v>
      </c>
      <c r="J85" s="78"/>
      <c r="K85" s="78"/>
      <c r="L85" s="78"/>
      <c r="M85" s="1"/>
      <c r="N85" s="2"/>
    </row>
    <row r="86" spans="1:14" ht="31.5" x14ac:dyDescent="0.25">
      <c r="A86" s="6" t="s">
        <v>145</v>
      </c>
      <c r="B86" s="7" t="s">
        <v>72</v>
      </c>
      <c r="C86" s="15" t="s">
        <v>11</v>
      </c>
      <c r="D86" s="11">
        <v>3</v>
      </c>
      <c r="E86" s="9">
        <v>0</v>
      </c>
      <c r="F86" s="14">
        <v>0</v>
      </c>
      <c r="G86" s="11">
        <v>2.7</v>
      </c>
      <c r="H86" s="11">
        <v>0</v>
      </c>
      <c r="I86" s="38">
        <v>0</v>
      </c>
      <c r="J86" s="50"/>
      <c r="K86" s="50"/>
      <c r="L86" s="50"/>
      <c r="M86" s="1"/>
      <c r="N86" s="2"/>
    </row>
    <row r="87" spans="1:14" ht="15.75" x14ac:dyDescent="0.25">
      <c r="A87" s="6" t="s">
        <v>146</v>
      </c>
      <c r="B87" s="7" t="s">
        <v>73</v>
      </c>
      <c r="C87" s="15" t="s">
        <v>59</v>
      </c>
      <c r="D87" s="11">
        <v>70</v>
      </c>
      <c r="E87" s="9">
        <v>0</v>
      </c>
      <c r="F87" s="14">
        <v>0</v>
      </c>
      <c r="G87" s="11">
        <v>246.9</v>
      </c>
      <c r="H87" s="11">
        <v>0</v>
      </c>
      <c r="I87" s="38">
        <v>0</v>
      </c>
      <c r="J87" s="78"/>
      <c r="K87" s="78"/>
      <c r="L87" s="78"/>
      <c r="M87" s="1"/>
      <c r="N87" s="2"/>
    </row>
    <row r="88" spans="1:14" ht="31.5" x14ac:dyDescent="0.25">
      <c r="A88" s="6" t="s">
        <v>147</v>
      </c>
      <c r="B88" s="7" t="s">
        <v>74</v>
      </c>
      <c r="C88" s="15" t="s">
        <v>55</v>
      </c>
      <c r="D88" s="10">
        <v>43.2</v>
      </c>
      <c r="E88" s="9">
        <v>0</v>
      </c>
      <c r="F88" s="14">
        <v>0</v>
      </c>
      <c r="G88" s="11">
        <v>161.30000000000001</v>
      </c>
      <c r="H88" s="11">
        <v>0</v>
      </c>
      <c r="I88" s="38">
        <v>0</v>
      </c>
      <c r="J88" s="78"/>
      <c r="K88" s="78"/>
      <c r="L88" s="78"/>
      <c r="M88" s="1"/>
      <c r="N88" s="2"/>
    </row>
    <row r="89" spans="1:14" ht="31.5" x14ac:dyDescent="0.25">
      <c r="A89" s="6" t="s">
        <v>148</v>
      </c>
      <c r="B89" s="7" t="s">
        <v>75</v>
      </c>
      <c r="C89" s="15" t="s">
        <v>55</v>
      </c>
      <c r="D89" s="10">
        <v>43.2</v>
      </c>
      <c r="E89" s="9">
        <v>0</v>
      </c>
      <c r="F89" s="14">
        <v>0</v>
      </c>
      <c r="G89" s="11">
        <v>31</v>
      </c>
      <c r="H89" s="11">
        <v>0</v>
      </c>
      <c r="I89" s="38">
        <v>0</v>
      </c>
      <c r="J89" s="78"/>
      <c r="K89" s="78"/>
      <c r="L89" s="78"/>
      <c r="M89" s="1"/>
      <c r="N89" s="2"/>
    </row>
    <row r="90" spans="1:14" ht="31.5" x14ac:dyDescent="0.25">
      <c r="A90" s="6" t="s">
        <v>149</v>
      </c>
      <c r="B90" s="7" t="s">
        <v>76</v>
      </c>
      <c r="C90" s="15" t="s">
        <v>11</v>
      </c>
      <c r="D90" s="11">
        <v>4</v>
      </c>
      <c r="E90" s="9">
        <v>0</v>
      </c>
      <c r="F90" s="14">
        <v>0</v>
      </c>
      <c r="G90" s="11">
        <v>376.5</v>
      </c>
      <c r="H90" s="11">
        <v>0</v>
      </c>
      <c r="I90" s="38">
        <v>0</v>
      </c>
      <c r="J90" s="78"/>
      <c r="K90" s="78"/>
      <c r="L90" s="78"/>
      <c r="M90" s="1"/>
      <c r="N90" s="2"/>
    </row>
    <row r="91" spans="1:14" ht="31.5" x14ac:dyDescent="0.25">
      <c r="A91" s="6" t="s">
        <v>150</v>
      </c>
      <c r="B91" s="7" t="s">
        <v>65</v>
      </c>
      <c r="C91" s="15" t="s">
        <v>18</v>
      </c>
      <c r="D91" s="11">
        <v>38.5</v>
      </c>
      <c r="E91" s="9">
        <v>0</v>
      </c>
      <c r="F91" s="14">
        <v>0</v>
      </c>
      <c r="G91" s="11">
        <v>329.8</v>
      </c>
      <c r="H91" s="11">
        <v>0</v>
      </c>
      <c r="I91" s="38">
        <v>0</v>
      </c>
      <c r="J91" s="78"/>
      <c r="K91" s="78"/>
      <c r="L91" s="78"/>
      <c r="M91" s="1"/>
      <c r="N91" s="2"/>
    </row>
    <row r="92" spans="1:14" ht="15.75" x14ac:dyDescent="0.25">
      <c r="A92" s="13"/>
      <c r="B92" s="24" t="s">
        <v>77</v>
      </c>
      <c r="C92" s="5"/>
      <c r="D92" s="4"/>
      <c r="E92" s="4"/>
      <c r="F92" s="4"/>
      <c r="G92" s="19">
        <f>SUM(G75:G91)</f>
        <v>3613.4000000000005</v>
      </c>
      <c r="H92" s="19">
        <f>SUM(H75:H91)</f>
        <v>0</v>
      </c>
      <c r="I92" s="20">
        <v>0</v>
      </c>
      <c r="J92" s="78"/>
      <c r="K92" s="78"/>
      <c r="L92" s="78"/>
      <c r="M92" s="1"/>
      <c r="N92" s="2"/>
    </row>
    <row r="93" spans="1:14" ht="15.75" x14ac:dyDescent="0.25">
      <c r="A93" s="26" t="s">
        <v>151</v>
      </c>
      <c r="B93" s="79" t="s">
        <v>78</v>
      </c>
      <c r="C93" s="79"/>
      <c r="D93" s="79"/>
      <c r="E93" s="79"/>
      <c r="F93" s="79"/>
      <c r="G93" s="79"/>
      <c r="H93" s="79"/>
      <c r="I93" s="79"/>
      <c r="J93" s="78"/>
      <c r="K93" s="78"/>
      <c r="L93" s="78"/>
      <c r="M93" s="1"/>
      <c r="N93" s="2"/>
    </row>
    <row r="94" spans="1:14" ht="15.75" x14ac:dyDescent="0.25">
      <c r="A94" s="13" t="s">
        <v>152</v>
      </c>
      <c r="B94" s="7" t="s">
        <v>53</v>
      </c>
      <c r="C94" s="15" t="s">
        <v>18</v>
      </c>
      <c r="D94" s="10">
        <v>364.4</v>
      </c>
      <c r="E94" s="9">
        <v>0</v>
      </c>
      <c r="F94" s="14">
        <v>0</v>
      </c>
      <c r="G94" s="11">
        <v>334.5</v>
      </c>
      <c r="H94" s="11">
        <v>0</v>
      </c>
      <c r="I94" s="14">
        <v>0</v>
      </c>
      <c r="J94" s="78"/>
      <c r="K94" s="78"/>
      <c r="L94" s="78"/>
      <c r="M94" s="1"/>
      <c r="N94" s="2"/>
    </row>
    <row r="95" spans="1:14" ht="15.75" x14ac:dyDescent="0.25">
      <c r="A95" s="13" t="s">
        <v>153</v>
      </c>
      <c r="B95" s="7" t="s">
        <v>54</v>
      </c>
      <c r="C95" s="10" t="s">
        <v>59</v>
      </c>
      <c r="D95" s="9">
        <v>2</v>
      </c>
      <c r="E95" s="9">
        <v>0</v>
      </c>
      <c r="F95" s="38">
        <v>0</v>
      </c>
      <c r="G95" s="11">
        <v>0.8</v>
      </c>
      <c r="H95" s="11">
        <v>0</v>
      </c>
      <c r="I95" s="38">
        <v>0</v>
      </c>
      <c r="J95" s="66"/>
      <c r="K95" s="66"/>
      <c r="L95" s="66"/>
      <c r="M95" s="1"/>
      <c r="N95" s="2"/>
    </row>
    <row r="96" spans="1:14" ht="15.75" x14ac:dyDescent="0.25">
      <c r="A96" s="13" t="s">
        <v>154</v>
      </c>
      <c r="B96" s="7" t="s">
        <v>57</v>
      </c>
      <c r="C96" s="10" t="s">
        <v>18</v>
      </c>
      <c r="D96" s="10">
        <v>133.69999999999999</v>
      </c>
      <c r="E96" s="9">
        <v>0</v>
      </c>
      <c r="F96" s="38">
        <v>0</v>
      </c>
      <c r="G96" s="11">
        <v>616</v>
      </c>
      <c r="H96" s="11">
        <v>0</v>
      </c>
      <c r="I96" s="38">
        <v>0</v>
      </c>
      <c r="J96" s="66"/>
      <c r="K96" s="66"/>
      <c r="L96" s="66"/>
      <c r="M96" s="1"/>
      <c r="N96" s="2"/>
    </row>
    <row r="97" spans="1:14" ht="15.75" x14ac:dyDescent="0.25">
      <c r="A97" s="13" t="s">
        <v>155</v>
      </c>
      <c r="B97" s="7" t="s">
        <v>79</v>
      </c>
      <c r="C97" s="10" t="s">
        <v>18</v>
      </c>
      <c r="D97" s="10">
        <v>13.6</v>
      </c>
      <c r="E97" s="9">
        <v>0</v>
      </c>
      <c r="F97" s="38">
        <v>0</v>
      </c>
      <c r="G97" s="11">
        <v>25.8</v>
      </c>
      <c r="H97" s="11">
        <v>0</v>
      </c>
      <c r="I97" s="38">
        <v>0</v>
      </c>
      <c r="J97" s="66"/>
      <c r="K97" s="66"/>
      <c r="L97" s="66"/>
      <c r="M97" s="1"/>
      <c r="N97" s="2"/>
    </row>
    <row r="98" spans="1:14" ht="15.75" x14ac:dyDescent="0.25">
      <c r="A98" s="13" t="s">
        <v>156</v>
      </c>
      <c r="B98" s="7" t="s">
        <v>60</v>
      </c>
      <c r="C98" s="10" t="s">
        <v>11</v>
      </c>
      <c r="D98" s="9">
        <v>33</v>
      </c>
      <c r="E98" s="9">
        <v>0</v>
      </c>
      <c r="F98" s="38">
        <v>0</v>
      </c>
      <c r="G98" s="11">
        <v>60.2</v>
      </c>
      <c r="H98" s="11">
        <v>0</v>
      </c>
      <c r="I98" s="38">
        <v>0</v>
      </c>
      <c r="J98" s="66"/>
      <c r="K98" s="66"/>
      <c r="L98" s="66"/>
      <c r="M98" s="1"/>
      <c r="N98" s="2"/>
    </row>
    <row r="99" spans="1:14" ht="31.5" x14ac:dyDescent="0.25">
      <c r="A99" s="13" t="s">
        <v>157</v>
      </c>
      <c r="B99" s="7" t="s">
        <v>62</v>
      </c>
      <c r="C99" s="10" t="s">
        <v>11</v>
      </c>
      <c r="D99" s="9">
        <v>5</v>
      </c>
      <c r="E99" s="9">
        <v>0</v>
      </c>
      <c r="F99" s="38">
        <v>0</v>
      </c>
      <c r="G99" s="11">
        <v>474.7</v>
      </c>
      <c r="H99" s="11">
        <v>0</v>
      </c>
      <c r="I99" s="38">
        <v>0</v>
      </c>
      <c r="J99" s="66"/>
      <c r="K99" s="66"/>
      <c r="L99" s="66"/>
      <c r="M99" s="1"/>
      <c r="N99" s="2"/>
    </row>
    <row r="100" spans="1:14" ht="31.5" x14ac:dyDescent="0.25">
      <c r="A100" s="13" t="s">
        <v>158</v>
      </c>
      <c r="B100" s="7" t="s">
        <v>63</v>
      </c>
      <c r="C100" s="10" t="s">
        <v>11</v>
      </c>
      <c r="D100" s="9">
        <v>5</v>
      </c>
      <c r="E100" s="9">
        <v>0</v>
      </c>
      <c r="F100" s="38">
        <v>0</v>
      </c>
      <c r="G100" s="11">
        <v>137.1</v>
      </c>
      <c r="H100" s="11">
        <v>0</v>
      </c>
      <c r="I100" s="38">
        <v>0</v>
      </c>
      <c r="J100" s="66"/>
      <c r="K100" s="66"/>
      <c r="L100" s="66"/>
      <c r="M100" s="1"/>
      <c r="N100" s="2"/>
    </row>
    <row r="101" spans="1:14" ht="31.5" x14ac:dyDescent="0.25">
      <c r="A101" s="13" t="s">
        <v>159</v>
      </c>
      <c r="B101" s="7" t="s">
        <v>64</v>
      </c>
      <c r="C101" s="10" t="s">
        <v>55</v>
      </c>
      <c r="D101" s="9">
        <v>2</v>
      </c>
      <c r="E101" s="9">
        <v>0</v>
      </c>
      <c r="F101" s="38">
        <v>0</v>
      </c>
      <c r="G101" s="11">
        <v>23.2</v>
      </c>
      <c r="H101" s="11">
        <v>0</v>
      </c>
      <c r="I101" s="38">
        <v>0</v>
      </c>
      <c r="J101" s="66"/>
      <c r="K101" s="66"/>
      <c r="L101" s="66"/>
      <c r="M101" s="1"/>
      <c r="N101" s="2"/>
    </row>
    <row r="102" spans="1:14" ht="31.5" x14ac:dyDescent="0.25">
      <c r="A102" s="13" t="s">
        <v>160</v>
      </c>
      <c r="B102" s="7" t="s">
        <v>80</v>
      </c>
      <c r="C102" s="10" t="s">
        <v>18</v>
      </c>
      <c r="D102" s="9">
        <v>5</v>
      </c>
      <c r="E102" s="9">
        <v>0</v>
      </c>
      <c r="F102" s="38">
        <v>0</v>
      </c>
      <c r="G102" s="11">
        <v>61.3</v>
      </c>
      <c r="H102" s="11">
        <v>0</v>
      </c>
      <c r="I102" s="38">
        <v>0</v>
      </c>
      <c r="J102" s="66"/>
      <c r="K102" s="66"/>
      <c r="L102" s="66"/>
      <c r="M102" s="1"/>
      <c r="N102" s="2"/>
    </row>
    <row r="103" spans="1:14" ht="31.5" x14ac:dyDescent="0.25">
      <c r="A103" s="13" t="s">
        <v>161</v>
      </c>
      <c r="B103" s="7" t="s">
        <v>65</v>
      </c>
      <c r="C103" s="10" t="s">
        <v>18</v>
      </c>
      <c r="D103" s="10">
        <v>10.8</v>
      </c>
      <c r="E103" s="9">
        <v>0</v>
      </c>
      <c r="F103" s="38">
        <v>0</v>
      </c>
      <c r="G103" s="11">
        <v>95</v>
      </c>
      <c r="H103" s="11">
        <v>0</v>
      </c>
      <c r="I103" s="38">
        <v>0</v>
      </c>
      <c r="J103" s="66"/>
      <c r="K103" s="66"/>
      <c r="L103" s="66"/>
      <c r="M103" s="1"/>
      <c r="N103" s="2"/>
    </row>
    <row r="104" spans="1:14" ht="31.5" x14ac:dyDescent="0.25">
      <c r="A104" s="13" t="s">
        <v>162</v>
      </c>
      <c r="B104" s="7" t="s">
        <v>81</v>
      </c>
      <c r="C104" s="10" t="s">
        <v>11</v>
      </c>
      <c r="D104" s="9">
        <v>15</v>
      </c>
      <c r="E104" s="9">
        <v>0</v>
      </c>
      <c r="F104" s="38">
        <v>0</v>
      </c>
      <c r="G104" s="11">
        <v>27.3</v>
      </c>
      <c r="H104" s="11">
        <v>0</v>
      </c>
      <c r="I104" s="38">
        <v>0</v>
      </c>
      <c r="J104" s="66"/>
      <c r="K104" s="66"/>
      <c r="L104" s="66"/>
      <c r="M104" s="1"/>
      <c r="N104" s="2"/>
    </row>
    <row r="105" spans="1:14" ht="15.75" x14ac:dyDescent="0.25">
      <c r="A105" s="13" t="s">
        <v>163</v>
      </c>
      <c r="B105" s="7" t="s">
        <v>82</v>
      </c>
      <c r="C105" s="10" t="s">
        <v>18</v>
      </c>
      <c r="D105" s="11">
        <v>3.528</v>
      </c>
      <c r="E105" s="9">
        <v>0</v>
      </c>
      <c r="F105" s="38">
        <v>0</v>
      </c>
      <c r="G105" s="11">
        <v>26.2</v>
      </c>
      <c r="H105" s="11">
        <v>0</v>
      </c>
      <c r="I105" s="38">
        <v>0</v>
      </c>
      <c r="J105" s="66"/>
      <c r="K105" s="66"/>
      <c r="L105" s="66"/>
      <c r="M105" s="1"/>
      <c r="N105" s="2"/>
    </row>
    <row r="106" spans="1:14" ht="15.75" x14ac:dyDescent="0.25">
      <c r="A106" s="13"/>
      <c r="B106" s="24" t="s">
        <v>83</v>
      </c>
      <c r="C106" s="4"/>
      <c r="D106" s="4"/>
      <c r="E106" s="4"/>
      <c r="F106" s="4"/>
      <c r="G106" s="19">
        <f>SUM(G94:G105)</f>
        <v>1882.1</v>
      </c>
      <c r="H106" s="19">
        <f ca="1">SUM(H94:H106)</f>
        <v>0</v>
      </c>
      <c r="I106" s="18">
        <v>0</v>
      </c>
      <c r="J106" s="66"/>
      <c r="K106" s="66"/>
      <c r="L106" s="66"/>
      <c r="M106" s="1"/>
      <c r="N106" s="2"/>
    </row>
    <row r="107" spans="1:14" ht="15.75" x14ac:dyDescent="0.25">
      <c r="A107" s="71" t="s">
        <v>164</v>
      </c>
      <c r="B107" s="66" t="s">
        <v>84</v>
      </c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1"/>
      <c r="N107" s="2"/>
    </row>
    <row r="108" spans="1:14" ht="31.5" x14ac:dyDescent="0.25">
      <c r="A108" s="71"/>
      <c r="B108" s="8" t="s">
        <v>85</v>
      </c>
      <c r="C108" s="10" t="s">
        <v>11</v>
      </c>
      <c r="D108" s="9">
        <v>2</v>
      </c>
      <c r="E108" s="9">
        <v>0</v>
      </c>
      <c r="F108" s="14">
        <v>0</v>
      </c>
      <c r="G108" s="11">
        <v>3.3</v>
      </c>
      <c r="H108" s="11">
        <v>0</v>
      </c>
      <c r="I108" s="12">
        <v>0</v>
      </c>
      <c r="J108" s="66"/>
      <c r="K108" s="66"/>
      <c r="L108" s="66"/>
      <c r="M108" s="1"/>
      <c r="N108" s="2"/>
    </row>
    <row r="109" spans="1:14" ht="15.75" customHeight="1" x14ac:dyDescent="0.25">
      <c r="A109" s="45"/>
      <c r="B109" s="57" t="s">
        <v>19</v>
      </c>
      <c r="C109" s="58"/>
      <c r="D109" s="58"/>
      <c r="E109" s="58"/>
      <c r="F109" s="58"/>
      <c r="G109" s="58"/>
      <c r="H109" s="58"/>
      <c r="I109" s="59"/>
      <c r="J109" s="66"/>
      <c r="K109" s="66"/>
      <c r="L109" s="66"/>
      <c r="M109" s="1"/>
      <c r="N109" s="2"/>
    </row>
    <row r="110" spans="1:14" ht="31.5" x14ac:dyDescent="0.25">
      <c r="A110" s="35" t="s">
        <v>165</v>
      </c>
      <c r="B110" s="8" t="s">
        <v>86</v>
      </c>
      <c r="C110" s="10" t="s">
        <v>11</v>
      </c>
      <c r="D110" s="9">
        <v>2</v>
      </c>
      <c r="E110" s="9">
        <v>1</v>
      </c>
      <c r="F110" s="14">
        <v>0.5</v>
      </c>
      <c r="G110" s="11">
        <v>30</v>
      </c>
      <c r="H110" s="11">
        <v>9.4</v>
      </c>
      <c r="I110" s="12">
        <v>0.31</v>
      </c>
      <c r="J110" s="66"/>
      <c r="K110" s="66"/>
      <c r="L110" s="66"/>
      <c r="M110" s="1"/>
      <c r="N110" s="2"/>
    </row>
    <row r="111" spans="1:14" ht="31.5" x14ac:dyDescent="0.25">
      <c r="A111" s="35" t="s">
        <v>166</v>
      </c>
      <c r="B111" s="8" t="s">
        <v>87</v>
      </c>
      <c r="C111" s="10" t="s">
        <v>18</v>
      </c>
      <c r="D111" s="9">
        <v>56106</v>
      </c>
      <c r="E111" s="9">
        <v>56106</v>
      </c>
      <c r="F111" s="14">
        <v>1</v>
      </c>
      <c r="G111" s="11">
        <v>2642.5</v>
      </c>
      <c r="H111" s="11">
        <v>479.5</v>
      </c>
      <c r="I111" s="14">
        <v>0.18</v>
      </c>
      <c r="J111" s="66"/>
      <c r="K111" s="66"/>
      <c r="L111" s="66"/>
      <c r="M111" s="1"/>
      <c r="N111" s="2"/>
    </row>
    <row r="112" spans="1:14" ht="15.75" x14ac:dyDescent="0.25">
      <c r="A112" s="35" t="s">
        <v>167</v>
      </c>
      <c r="B112" s="8" t="s">
        <v>88</v>
      </c>
      <c r="C112" s="10" t="s">
        <v>11</v>
      </c>
      <c r="D112" s="9">
        <v>1</v>
      </c>
      <c r="E112" s="9">
        <v>0</v>
      </c>
      <c r="F112" s="14">
        <v>0</v>
      </c>
      <c r="G112" s="11">
        <v>100</v>
      </c>
      <c r="H112" s="11">
        <v>0</v>
      </c>
      <c r="I112" s="14">
        <v>0</v>
      </c>
      <c r="J112" s="66"/>
      <c r="K112" s="66"/>
      <c r="L112" s="66"/>
      <c r="M112" s="1"/>
      <c r="N112" s="2"/>
    </row>
    <row r="113" spans="1:18" ht="15.75" x14ac:dyDescent="0.25">
      <c r="A113" s="13" t="s">
        <v>168</v>
      </c>
      <c r="B113" s="66" t="s">
        <v>89</v>
      </c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1"/>
      <c r="N113" s="2"/>
    </row>
    <row r="114" spans="1:18" ht="15.75" x14ac:dyDescent="0.25">
      <c r="A114" s="13" t="s">
        <v>169</v>
      </c>
      <c r="B114" s="8" t="s">
        <v>53</v>
      </c>
      <c r="C114" s="10" t="s">
        <v>18</v>
      </c>
      <c r="D114" s="9">
        <v>400</v>
      </c>
      <c r="E114" s="9">
        <v>0</v>
      </c>
      <c r="F114" s="14">
        <v>0</v>
      </c>
      <c r="G114" s="11">
        <v>258</v>
      </c>
      <c r="H114" s="11">
        <v>0</v>
      </c>
      <c r="I114" s="38">
        <v>0</v>
      </c>
      <c r="J114" s="66"/>
      <c r="K114" s="66"/>
      <c r="L114" s="66"/>
      <c r="M114" s="1"/>
      <c r="N114" s="2"/>
    </row>
    <row r="115" spans="1:18" ht="15.75" x14ac:dyDescent="0.25">
      <c r="A115" s="13" t="s">
        <v>170</v>
      </c>
      <c r="B115" s="8" t="s">
        <v>69</v>
      </c>
      <c r="C115" s="10" t="s">
        <v>70</v>
      </c>
      <c r="D115" s="9">
        <v>106</v>
      </c>
      <c r="E115" s="9">
        <v>0</v>
      </c>
      <c r="F115" s="38">
        <v>0</v>
      </c>
      <c r="G115" s="11">
        <v>236</v>
      </c>
      <c r="H115" s="11">
        <v>0</v>
      </c>
      <c r="I115" s="38">
        <v>0</v>
      </c>
      <c r="J115" s="66"/>
      <c r="K115" s="66"/>
      <c r="L115" s="66"/>
      <c r="M115" s="1"/>
      <c r="N115" s="2"/>
    </row>
    <row r="116" spans="1:18" ht="15.75" x14ac:dyDescent="0.25">
      <c r="A116" s="13" t="s">
        <v>171</v>
      </c>
      <c r="B116" s="8" t="s">
        <v>58</v>
      </c>
      <c r="C116" s="10" t="s">
        <v>59</v>
      </c>
      <c r="D116" s="9">
        <v>600</v>
      </c>
      <c r="E116" s="9">
        <v>0</v>
      </c>
      <c r="F116" s="38">
        <v>0</v>
      </c>
      <c r="G116" s="11">
        <v>79</v>
      </c>
      <c r="H116" s="11">
        <v>0</v>
      </c>
      <c r="I116" s="38">
        <v>0</v>
      </c>
      <c r="J116" s="66"/>
      <c r="K116" s="66"/>
      <c r="L116" s="66"/>
      <c r="M116" s="1"/>
      <c r="N116" s="2"/>
    </row>
    <row r="117" spans="1:18" ht="15.75" x14ac:dyDescent="0.25">
      <c r="A117" s="13" t="s">
        <v>172</v>
      </c>
      <c r="B117" s="8" t="s">
        <v>90</v>
      </c>
      <c r="C117" s="10" t="s">
        <v>11</v>
      </c>
      <c r="D117" s="9">
        <v>40</v>
      </c>
      <c r="E117" s="9">
        <v>0</v>
      </c>
      <c r="F117" s="38">
        <v>0</v>
      </c>
      <c r="G117" s="11">
        <v>208</v>
      </c>
      <c r="H117" s="11">
        <v>0</v>
      </c>
      <c r="I117" s="38">
        <v>0</v>
      </c>
      <c r="J117" s="66"/>
      <c r="K117" s="66"/>
      <c r="L117" s="66"/>
      <c r="M117" s="1"/>
      <c r="N117" s="2"/>
    </row>
    <row r="118" spans="1:18" ht="31.5" x14ac:dyDescent="0.25">
      <c r="A118" s="13" t="s">
        <v>173</v>
      </c>
      <c r="B118" s="8" t="s">
        <v>91</v>
      </c>
      <c r="C118" s="10" t="s">
        <v>11</v>
      </c>
      <c r="D118" s="9">
        <v>2000</v>
      </c>
      <c r="E118" s="9">
        <v>0</v>
      </c>
      <c r="F118" s="38">
        <v>0</v>
      </c>
      <c r="G118" s="11">
        <v>2700</v>
      </c>
      <c r="H118" s="11">
        <v>0</v>
      </c>
      <c r="I118" s="38">
        <v>0</v>
      </c>
      <c r="J118" s="66"/>
      <c r="K118" s="66"/>
      <c r="L118" s="66"/>
      <c r="M118" s="1"/>
      <c r="N118" s="2"/>
    </row>
    <row r="119" spans="1:18" ht="31.5" x14ac:dyDescent="0.25">
      <c r="A119" s="13" t="s">
        <v>174</v>
      </c>
      <c r="B119" s="8" t="s">
        <v>36</v>
      </c>
      <c r="C119" s="10" t="s">
        <v>11</v>
      </c>
      <c r="D119" s="9">
        <v>10167</v>
      </c>
      <c r="E119" s="9">
        <v>0</v>
      </c>
      <c r="F119" s="38">
        <v>0</v>
      </c>
      <c r="G119" s="11">
        <v>403.8</v>
      </c>
      <c r="H119" s="11">
        <v>0</v>
      </c>
      <c r="I119" s="38">
        <v>0</v>
      </c>
      <c r="J119" s="66"/>
      <c r="K119" s="66"/>
      <c r="L119" s="66"/>
      <c r="M119" s="1"/>
      <c r="N119" s="2"/>
    </row>
    <row r="120" spans="1:18" ht="47.25" x14ac:dyDescent="0.25">
      <c r="A120" s="13" t="s">
        <v>175</v>
      </c>
      <c r="B120" s="8" t="s">
        <v>92</v>
      </c>
      <c r="C120" s="10" t="s">
        <v>11</v>
      </c>
      <c r="D120" s="9">
        <v>20</v>
      </c>
      <c r="E120" s="9">
        <v>0</v>
      </c>
      <c r="F120" s="38">
        <v>0</v>
      </c>
      <c r="G120" s="11">
        <v>20</v>
      </c>
      <c r="H120" s="11">
        <v>0</v>
      </c>
      <c r="I120" s="38">
        <v>0</v>
      </c>
      <c r="J120" s="66"/>
      <c r="K120" s="66"/>
      <c r="L120" s="66"/>
      <c r="M120" s="1"/>
      <c r="N120" s="2"/>
      <c r="O120" s="28"/>
      <c r="P120" s="28"/>
      <c r="Q120" s="28"/>
      <c r="R120" s="28"/>
    </row>
    <row r="121" spans="1:18" ht="45.75" customHeight="1" x14ac:dyDescent="0.25">
      <c r="A121" s="13" t="s">
        <v>176</v>
      </c>
      <c r="B121" s="8" t="s">
        <v>93</v>
      </c>
      <c r="C121" s="10" t="s">
        <v>11</v>
      </c>
      <c r="D121" s="9">
        <v>15</v>
      </c>
      <c r="E121" s="9">
        <v>0</v>
      </c>
      <c r="F121" s="38">
        <v>0</v>
      </c>
      <c r="G121" s="11">
        <v>60</v>
      </c>
      <c r="H121" s="11">
        <v>0</v>
      </c>
      <c r="I121" s="38">
        <v>0</v>
      </c>
      <c r="J121" s="66"/>
      <c r="K121" s="66"/>
      <c r="L121" s="66"/>
      <c r="M121" s="1"/>
      <c r="N121" s="2"/>
      <c r="O121" s="27"/>
      <c r="P121" s="28"/>
      <c r="Q121" s="30"/>
      <c r="R121" s="28"/>
    </row>
    <row r="122" spans="1:18" ht="15.75" x14ac:dyDescent="0.25">
      <c r="A122" s="13" t="s">
        <v>177</v>
      </c>
      <c r="B122" s="8" t="s">
        <v>94</v>
      </c>
      <c r="C122" s="10" t="s">
        <v>11</v>
      </c>
      <c r="D122" s="9">
        <v>5</v>
      </c>
      <c r="E122" s="9">
        <v>0</v>
      </c>
      <c r="F122" s="38">
        <v>0</v>
      </c>
      <c r="G122" s="11">
        <v>21.9</v>
      </c>
      <c r="H122" s="11">
        <v>0</v>
      </c>
      <c r="I122" s="38">
        <v>0</v>
      </c>
      <c r="J122" s="66"/>
      <c r="K122" s="66"/>
      <c r="L122" s="66"/>
      <c r="M122" s="1"/>
      <c r="N122" s="2"/>
      <c r="O122" s="27"/>
      <c r="P122" s="28"/>
      <c r="Q122" s="30"/>
      <c r="R122" s="28"/>
    </row>
    <row r="123" spans="1:18" ht="47.25" x14ac:dyDescent="0.25">
      <c r="A123" s="13" t="s">
        <v>178</v>
      </c>
      <c r="B123" s="8" t="s">
        <v>95</v>
      </c>
      <c r="C123" s="10" t="s">
        <v>11</v>
      </c>
      <c r="D123" s="9">
        <v>35</v>
      </c>
      <c r="E123" s="9">
        <v>0</v>
      </c>
      <c r="F123" s="38">
        <v>0</v>
      </c>
      <c r="G123" s="11">
        <v>426.8</v>
      </c>
      <c r="H123" s="11">
        <v>0</v>
      </c>
      <c r="I123" s="38">
        <v>0</v>
      </c>
      <c r="J123" s="66"/>
      <c r="K123" s="66"/>
      <c r="L123" s="66"/>
      <c r="M123" s="1"/>
      <c r="N123" s="2"/>
      <c r="O123" s="27"/>
      <c r="P123" s="28"/>
      <c r="Q123" s="30"/>
      <c r="R123" s="28"/>
    </row>
    <row r="124" spans="1:18" ht="15.75" x14ac:dyDescent="0.25">
      <c r="A124" s="13" t="s">
        <v>179</v>
      </c>
      <c r="B124" s="8" t="s">
        <v>37</v>
      </c>
      <c r="C124" s="10" t="s">
        <v>18</v>
      </c>
      <c r="D124" s="9">
        <v>274.36</v>
      </c>
      <c r="E124" s="9">
        <v>0</v>
      </c>
      <c r="F124" s="38">
        <v>0</v>
      </c>
      <c r="G124" s="11">
        <v>282.7</v>
      </c>
      <c r="H124" s="11">
        <v>0</v>
      </c>
      <c r="I124" s="38">
        <v>0</v>
      </c>
      <c r="J124" s="66"/>
      <c r="K124" s="66"/>
      <c r="L124" s="66"/>
      <c r="M124" s="1"/>
      <c r="N124" s="2"/>
      <c r="O124" s="27"/>
      <c r="P124" s="28"/>
      <c r="Q124" s="27"/>
      <c r="R124" s="28"/>
    </row>
    <row r="125" spans="1:18" ht="31.5" x14ac:dyDescent="0.25">
      <c r="A125" s="13" t="s">
        <v>180</v>
      </c>
      <c r="B125" s="8" t="s">
        <v>81</v>
      </c>
      <c r="C125" s="10" t="s">
        <v>11</v>
      </c>
      <c r="D125" s="9">
        <v>90</v>
      </c>
      <c r="E125" s="9">
        <v>0</v>
      </c>
      <c r="F125" s="38">
        <v>0</v>
      </c>
      <c r="G125" s="11">
        <v>500</v>
      </c>
      <c r="H125" s="11">
        <v>0</v>
      </c>
      <c r="I125" s="38">
        <v>0</v>
      </c>
      <c r="J125" s="66"/>
      <c r="K125" s="66"/>
      <c r="L125" s="66"/>
      <c r="M125" s="1"/>
      <c r="N125" s="2"/>
      <c r="O125" s="31"/>
      <c r="P125" s="28"/>
      <c r="Q125" s="27"/>
      <c r="R125" s="28"/>
    </row>
    <row r="126" spans="1:18" ht="15.75" x14ac:dyDescent="0.25">
      <c r="A126" s="13" t="s">
        <v>181</v>
      </c>
      <c r="B126" s="8" t="s">
        <v>96</v>
      </c>
      <c r="C126" s="10" t="s">
        <v>18</v>
      </c>
      <c r="D126" s="9">
        <v>31725</v>
      </c>
      <c r="E126" s="9">
        <v>0</v>
      </c>
      <c r="F126" s="38">
        <v>0</v>
      </c>
      <c r="G126" s="11">
        <v>4410.5</v>
      </c>
      <c r="H126" s="11">
        <v>0</v>
      </c>
      <c r="I126" s="38">
        <v>0</v>
      </c>
      <c r="J126" s="66"/>
      <c r="K126" s="66"/>
      <c r="L126" s="66"/>
      <c r="M126" s="1"/>
      <c r="N126" s="2"/>
      <c r="O126" s="30"/>
      <c r="P126" s="28"/>
      <c r="Q126" s="27"/>
      <c r="R126" s="28"/>
    </row>
    <row r="127" spans="1:18" ht="15.75" x14ac:dyDescent="0.25">
      <c r="A127" s="13" t="s">
        <v>182</v>
      </c>
      <c r="B127" s="8" t="s">
        <v>97</v>
      </c>
      <c r="C127" s="10" t="s">
        <v>11</v>
      </c>
      <c r="D127" s="9">
        <v>78</v>
      </c>
      <c r="E127" s="9">
        <v>0</v>
      </c>
      <c r="F127" s="38">
        <v>0</v>
      </c>
      <c r="G127" s="11">
        <v>1064.4000000000001</v>
      </c>
      <c r="H127" s="11">
        <v>0</v>
      </c>
      <c r="I127" s="38">
        <v>0</v>
      </c>
      <c r="J127" s="66"/>
      <c r="K127" s="66"/>
      <c r="L127" s="66"/>
      <c r="M127" s="1"/>
      <c r="N127" s="2"/>
      <c r="O127" s="30"/>
      <c r="P127" s="28"/>
      <c r="Q127" s="27"/>
      <c r="R127" s="28"/>
    </row>
    <row r="128" spans="1:18" ht="15.75" x14ac:dyDescent="0.25">
      <c r="A128" s="13" t="s">
        <v>183</v>
      </c>
      <c r="B128" s="8" t="s">
        <v>98</v>
      </c>
      <c r="C128" s="10" t="s">
        <v>11</v>
      </c>
      <c r="D128" s="9">
        <v>10546</v>
      </c>
      <c r="E128" s="9">
        <v>0</v>
      </c>
      <c r="F128" s="38">
        <v>0</v>
      </c>
      <c r="G128" s="11">
        <v>6532.4</v>
      </c>
      <c r="H128" s="11">
        <v>0</v>
      </c>
      <c r="I128" s="38">
        <v>0</v>
      </c>
      <c r="J128" s="66"/>
      <c r="K128" s="66"/>
      <c r="L128" s="66"/>
      <c r="M128" s="1"/>
      <c r="N128" s="2"/>
      <c r="O128" s="30"/>
      <c r="P128" s="28"/>
      <c r="Q128" s="31"/>
      <c r="R128" s="28"/>
    </row>
    <row r="129" spans="1:18" ht="31.5" x14ac:dyDescent="0.25">
      <c r="A129" s="13" t="s">
        <v>184</v>
      </c>
      <c r="B129" s="8" t="s">
        <v>99</v>
      </c>
      <c r="C129" s="10" t="s">
        <v>11</v>
      </c>
      <c r="D129" s="9">
        <v>2</v>
      </c>
      <c r="E129" s="9">
        <v>0</v>
      </c>
      <c r="F129" s="38">
        <v>0</v>
      </c>
      <c r="G129" s="11">
        <v>10</v>
      </c>
      <c r="H129" s="11">
        <v>0</v>
      </c>
      <c r="I129" s="38">
        <v>0</v>
      </c>
      <c r="J129" s="66"/>
      <c r="K129" s="66"/>
      <c r="L129" s="66"/>
      <c r="M129" s="1"/>
      <c r="N129" s="2"/>
      <c r="O129" s="28"/>
      <c r="P129" s="28"/>
      <c r="Q129" s="28"/>
      <c r="R129" s="28"/>
    </row>
    <row r="130" spans="1:18" ht="31.5" x14ac:dyDescent="0.25">
      <c r="A130" s="13" t="s">
        <v>185</v>
      </c>
      <c r="B130" s="8" t="s">
        <v>62</v>
      </c>
      <c r="C130" s="10" t="s">
        <v>11</v>
      </c>
      <c r="D130" s="9">
        <v>1</v>
      </c>
      <c r="E130" s="9">
        <v>0</v>
      </c>
      <c r="F130" s="38">
        <v>0</v>
      </c>
      <c r="G130" s="11">
        <v>60</v>
      </c>
      <c r="H130" s="11">
        <v>0</v>
      </c>
      <c r="I130" s="38">
        <v>0</v>
      </c>
      <c r="J130" s="66"/>
      <c r="K130" s="66"/>
      <c r="L130" s="66"/>
      <c r="M130" s="1"/>
      <c r="N130" s="2"/>
      <c r="O130" s="28"/>
      <c r="P130" s="28"/>
      <c r="Q130" s="28"/>
      <c r="R130" s="28"/>
    </row>
    <row r="131" spans="1:18" ht="31.5" x14ac:dyDescent="0.25">
      <c r="A131" s="13" t="s">
        <v>186</v>
      </c>
      <c r="B131" s="8" t="s">
        <v>100</v>
      </c>
      <c r="C131" s="10" t="s">
        <v>11</v>
      </c>
      <c r="D131" s="9">
        <v>5</v>
      </c>
      <c r="E131" s="9">
        <v>0</v>
      </c>
      <c r="F131" s="38">
        <v>0</v>
      </c>
      <c r="G131" s="11">
        <v>50</v>
      </c>
      <c r="H131" s="11">
        <v>0</v>
      </c>
      <c r="I131" s="38">
        <v>0</v>
      </c>
      <c r="J131" s="66"/>
      <c r="K131" s="66"/>
      <c r="L131" s="66"/>
      <c r="M131" s="1"/>
      <c r="N131" s="2"/>
    </row>
    <row r="132" spans="1:18" ht="15.75" x14ac:dyDescent="0.25">
      <c r="A132" s="13"/>
      <c r="B132" s="16" t="s">
        <v>101</v>
      </c>
      <c r="C132" s="4"/>
      <c r="D132" s="4"/>
      <c r="E132" s="4"/>
      <c r="F132" s="4"/>
      <c r="G132" s="21">
        <f>SUM(G114:G131)</f>
        <v>17323.5</v>
      </c>
      <c r="H132" s="21">
        <f>SUM(H114:H131)</f>
        <v>0</v>
      </c>
      <c r="I132" s="40">
        <v>0</v>
      </c>
      <c r="J132" s="66"/>
      <c r="K132" s="66"/>
      <c r="L132" s="66"/>
      <c r="M132" s="1"/>
      <c r="N132" s="2"/>
    </row>
    <row r="133" spans="1:18" ht="15.75" x14ac:dyDescent="0.25">
      <c r="A133" s="35"/>
      <c r="B133" s="41" t="s">
        <v>202</v>
      </c>
      <c r="C133" s="33"/>
      <c r="D133" s="33"/>
      <c r="E133" s="33"/>
      <c r="F133" s="33"/>
      <c r="G133" s="19">
        <f>G73+G92+G106+G108+G110+G111+G112+G132</f>
        <v>26952.400000000001</v>
      </c>
      <c r="H133" s="19">
        <v>488.9</v>
      </c>
      <c r="I133" s="40">
        <v>0.02</v>
      </c>
      <c r="J133" s="50"/>
      <c r="K133" s="50"/>
      <c r="L133" s="50"/>
      <c r="M133" s="80"/>
    </row>
    <row r="134" spans="1:18" ht="33" customHeight="1" x14ac:dyDescent="0.25">
      <c r="A134" s="48" t="s">
        <v>205</v>
      </c>
      <c r="B134" s="55" t="s">
        <v>204</v>
      </c>
      <c r="C134" s="55"/>
      <c r="D134" s="55"/>
      <c r="E134" s="55"/>
      <c r="F134" s="55"/>
      <c r="G134" s="55"/>
      <c r="H134" s="55"/>
      <c r="I134" s="55"/>
      <c r="J134" s="55"/>
      <c r="K134" s="55"/>
      <c r="L134" s="56"/>
      <c r="M134" s="80"/>
    </row>
    <row r="135" spans="1:18" ht="15.75" x14ac:dyDescent="0.25">
      <c r="A135" s="60" t="s">
        <v>206</v>
      </c>
      <c r="B135" s="57" t="s">
        <v>208</v>
      </c>
      <c r="C135" s="58"/>
      <c r="D135" s="58"/>
      <c r="E135" s="58"/>
      <c r="F135" s="58"/>
      <c r="G135" s="58"/>
      <c r="H135" s="58"/>
      <c r="I135" s="59"/>
      <c r="J135" s="33"/>
      <c r="K135" s="62"/>
      <c r="L135" s="62"/>
      <c r="M135" s="80"/>
    </row>
    <row r="136" spans="1:18" ht="53.25" customHeight="1" x14ac:dyDescent="0.25">
      <c r="A136" s="61"/>
      <c r="B136" s="34" t="s">
        <v>207</v>
      </c>
      <c r="C136" s="39" t="s">
        <v>11</v>
      </c>
      <c r="D136" s="9">
        <v>3</v>
      </c>
      <c r="E136" s="9">
        <v>0</v>
      </c>
      <c r="F136" s="38">
        <v>0</v>
      </c>
      <c r="G136" s="11">
        <v>900</v>
      </c>
      <c r="H136" s="11">
        <v>0</v>
      </c>
      <c r="I136" s="38">
        <v>0</v>
      </c>
      <c r="J136" s="33"/>
      <c r="K136" s="62"/>
      <c r="L136" s="62"/>
      <c r="M136" s="80"/>
    </row>
    <row r="137" spans="1:18" ht="15.75" x14ac:dyDescent="0.25">
      <c r="A137" s="35"/>
      <c r="B137" s="41" t="s">
        <v>209</v>
      </c>
      <c r="C137" s="33"/>
      <c r="D137" s="33"/>
      <c r="E137" s="33"/>
      <c r="F137" s="33"/>
      <c r="G137" s="19">
        <f>G136</f>
        <v>900</v>
      </c>
      <c r="H137" s="19">
        <f>H136</f>
        <v>0</v>
      </c>
      <c r="I137" s="40">
        <v>0</v>
      </c>
      <c r="J137" s="62"/>
      <c r="K137" s="62"/>
      <c r="L137" s="62"/>
      <c r="M137" s="80"/>
    </row>
    <row r="138" spans="1:18" ht="15.75" x14ac:dyDescent="0.25">
      <c r="A138" s="51" t="s">
        <v>203</v>
      </c>
      <c r="B138" s="52"/>
      <c r="C138" s="52"/>
      <c r="D138" s="52"/>
      <c r="E138" s="52"/>
      <c r="F138" s="53"/>
      <c r="G138" s="49">
        <f>G8+G16+G22+G32+G44+G58+G133+G137</f>
        <v>37122.300000000003</v>
      </c>
      <c r="H138" s="49">
        <f>H8+H16+H22+H32+H44+H58+H133</f>
        <v>565.1</v>
      </c>
      <c r="I138" s="36">
        <v>1.4999999999999999E-2</v>
      </c>
      <c r="J138" s="47"/>
      <c r="K138" s="54"/>
      <c r="L138" s="54"/>
      <c r="M138" s="80"/>
    </row>
    <row r="139" spans="1:18" x14ac:dyDescent="0.25">
      <c r="H139" s="46"/>
    </row>
  </sheetData>
  <mergeCells count="190">
    <mergeCell ref="A107:A108"/>
    <mergeCell ref="M133:M138"/>
    <mergeCell ref="J127:L127"/>
    <mergeCell ref="J128:L128"/>
    <mergeCell ref="J129:L129"/>
    <mergeCell ref="J130:L130"/>
    <mergeCell ref="J131:L131"/>
    <mergeCell ref="J132:L132"/>
    <mergeCell ref="J121:L121"/>
    <mergeCell ref="J122:L122"/>
    <mergeCell ref="J123:L123"/>
    <mergeCell ref="J124:L124"/>
    <mergeCell ref="J125:L125"/>
    <mergeCell ref="J126:L126"/>
    <mergeCell ref="J115:L115"/>
    <mergeCell ref="J116:L116"/>
    <mergeCell ref="J117:L117"/>
    <mergeCell ref="J118:L118"/>
    <mergeCell ref="J119:L119"/>
    <mergeCell ref="J120:L120"/>
    <mergeCell ref="J112:L112"/>
    <mergeCell ref="B113:I113"/>
    <mergeCell ref="J113:L113"/>
    <mergeCell ref="J114:L114"/>
    <mergeCell ref="B109:I109"/>
    <mergeCell ref="J109:L109"/>
    <mergeCell ref="J110:L110"/>
    <mergeCell ref="J111:L111"/>
    <mergeCell ref="J104:L104"/>
    <mergeCell ref="J105:L105"/>
    <mergeCell ref="J106:L106"/>
    <mergeCell ref="B107:I107"/>
    <mergeCell ref="J107:L107"/>
    <mergeCell ref="J108:L108"/>
    <mergeCell ref="J98:L98"/>
    <mergeCell ref="J99:L99"/>
    <mergeCell ref="J100:L100"/>
    <mergeCell ref="J101:L101"/>
    <mergeCell ref="J102:L102"/>
    <mergeCell ref="J103:L103"/>
    <mergeCell ref="B93:I93"/>
    <mergeCell ref="J93:L93"/>
    <mergeCell ref="J94:L94"/>
    <mergeCell ref="J95:L95"/>
    <mergeCell ref="J96:L96"/>
    <mergeCell ref="J97:L97"/>
    <mergeCell ref="J87:L87"/>
    <mergeCell ref="J88:L88"/>
    <mergeCell ref="J89:L89"/>
    <mergeCell ref="J90:L90"/>
    <mergeCell ref="J91:L91"/>
    <mergeCell ref="J92:L92"/>
    <mergeCell ref="J81:L81"/>
    <mergeCell ref="J82:L82"/>
    <mergeCell ref="J83:L83"/>
    <mergeCell ref="J84:L84"/>
    <mergeCell ref="J85:L85"/>
    <mergeCell ref="J86:L86"/>
    <mergeCell ref="J75:L75"/>
    <mergeCell ref="J76:L76"/>
    <mergeCell ref="J77:L77"/>
    <mergeCell ref="J78:L78"/>
    <mergeCell ref="J79:L79"/>
    <mergeCell ref="J80:L80"/>
    <mergeCell ref="J69:L69"/>
    <mergeCell ref="J70:L70"/>
    <mergeCell ref="J71:L71"/>
    <mergeCell ref="J72:L72"/>
    <mergeCell ref="J73:L73"/>
    <mergeCell ref="B74:L74"/>
    <mergeCell ref="J63:L63"/>
    <mergeCell ref="J64:L64"/>
    <mergeCell ref="J65:L65"/>
    <mergeCell ref="J66:L66"/>
    <mergeCell ref="J67:L67"/>
    <mergeCell ref="J68:L68"/>
    <mergeCell ref="J53:L53"/>
    <mergeCell ref="J58:L58"/>
    <mergeCell ref="B59:L59"/>
    <mergeCell ref="B60:L60"/>
    <mergeCell ref="J61:L61"/>
    <mergeCell ref="J62:L62"/>
    <mergeCell ref="A50:A51"/>
    <mergeCell ref="B50:I50"/>
    <mergeCell ref="J50:L50"/>
    <mergeCell ref="J51:L51"/>
    <mergeCell ref="B52:I52"/>
    <mergeCell ref="J52:L52"/>
    <mergeCell ref="A46:A47"/>
    <mergeCell ref="B46:I46"/>
    <mergeCell ref="J46:L46"/>
    <mergeCell ref="J47:L47"/>
    <mergeCell ref="A48:A49"/>
    <mergeCell ref="B48:I48"/>
    <mergeCell ref="J48:L48"/>
    <mergeCell ref="J49:L49"/>
    <mergeCell ref="A52:A53"/>
    <mergeCell ref="J41:L41"/>
    <mergeCell ref="B42:I42"/>
    <mergeCell ref="J42:L42"/>
    <mergeCell ref="J43:L43"/>
    <mergeCell ref="J44:L44"/>
    <mergeCell ref="B45:L45"/>
    <mergeCell ref="A38:A39"/>
    <mergeCell ref="B38:I38"/>
    <mergeCell ref="J38:L38"/>
    <mergeCell ref="J39:L39"/>
    <mergeCell ref="B40:I40"/>
    <mergeCell ref="J40:L40"/>
    <mergeCell ref="A40:A41"/>
    <mergeCell ref="A42:A43"/>
    <mergeCell ref="A34:A35"/>
    <mergeCell ref="B34:I34"/>
    <mergeCell ref="J34:L34"/>
    <mergeCell ref="J35:L35"/>
    <mergeCell ref="A36:A37"/>
    <mergeCell ref="B36:I36"/>
    <mergeCell ref="J36:L36"/>
    <mergeCell ref="J37:L37"/>
    <mergeCell ref="A30:A31"/>
    <mergeCell ref="B30:I30"/>
    <mergeCell ref="J30:L30"/>
    <mergeCell ref="J31:L31"/>
    <mergeCell ref="J32:L32"/>
    <mergeCell ref="B33:L33"/>
    <mergeCell ref="A26:A27"/>
    <mergeCell ref="B26:I26"/>
    <mergeCell ref="J26:L26"/>
    <mergeCell ref="J27:L27"/>
    <mergeCell ref="A28:A29"/>
    <mergeCell ref="B28:I28"/>
    <mergeCell ref="J28:L28"/>
    <mergeCell ref="J29:L29"/>
    <mergeCell ref="I22:J22"/>
    <mergeCell ref="K22:L22"/>
    <mergeCell ref="B23:L23"/>
    <mergeCell ref="A24:A25"/>
    <mergeCell ref="B24:I24"/>
    <mergeCell ref="J24:L24"/>
    <mergeCell ref="J25:L25"/>
    <mergeCell ref="I16:J16"/>
    <mergeCell ref="K16:L16"/>
    <mergeCell ref="B17:L17"/>
    <mergeCell ref="A18:A19"/>
    <mergeCell ref="B18:J18"/>
    <mergeCell ref="K18:L18"/>
    <mergeCell ref="I19:J19"/>
    <mergeCell ref="K19:L19"/>
    <mergeCell ref="A12:A13"/>
    <mergeCell ref="B12:K12"/>
    <mergeCell ref="I13:J13"/>
    <mergeCell ref="K13:L13"/>
    <mergeCell ref="A14:A15"/>
    <mergeCell ref="B14:J14"/>
    <mergeCell ref="K14:L14"/>
    <mergeCell ref="I15:J15"/>
    <mergeCell ref="K15:L15"/>
    <mergeCell ref="A1:L1"/>
    <mergeCell ref="K20:L20"/>
    <mergeCell ref="K21:L21"/>
    <mergeCell ref="A54:A55"/>
    <mergeCell ref="B54:I54"/>
    <mergeCell ref="K54:L54"/>
    <mergeCell ref="K55:L55"/>
    <mergeCell ref="A56:A57"/>
    <mergeCell ref="B56:I56"/>
    <mergeCell ref="A3:A4"/>
    <mergeCell ref="B3:B4"/>
    <mergeCell ref="D3:F3"/>
    <mergeCell ref="G3:J3"/>
    <mergeCell ref="K3:L3"/>
    <mergeCell ref="J4:L4"/>
    <mergeCell ref="B5:L5"/>
    <mergeCell ref="J6:L6"/>
    <mergeCell ref="J7:L7"/>
    <mergeCell ref="J8:L8"/>
    <mergeCell ref="B9:L9"/>
    <mergeCell ref="A10:A11"/>
    <mergeCell ref="B10:K10"/>
    <mergeCell ref="I11:J11"/>
    <mergeCell ref="K11:L11"/>
    <mergeCell ref="J133:L133"/>
    <mergeCell ref="A138:F138"/>
    <mergeCell ref="K138:L138"/>
    <mergeCell ref="B134:L134"/>
    <mergeCell ref="B135:I135"/>
    <mergeCell ref="A135:A136"/>
    <mergeCell ref="J137:L137"/>
    <mergeCell ref="K136:L136"/>
    <mergeCell ref="K135:L135"/>
  </mergeCell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2023-04-12T11:29:33Z</dcterms:modified>
</cp:coreProperties>
</file>