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Лист2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2" l="1"/>
  <c r="O39" i="2"/>
  <c r="O131" i="2"/>
  <c r="O123" i="2"/>
  <c r="M114" i="2"/>
  <c r="M123" i="2"/>
  <c r="M90" i="2"/>
  <c r="M9" i="2"/>
  <c r="M27" i="2"/>
  <c r="M39" i="2"/>
  <c r="M49" i="2"/>
  <c r="M69" i="2"/>
  <c r="M77" i="2"/>
  <c r="M130" i="2"/>
  <c r="M131" i="2"/>
  <c r="O114" i="2"/>
  <c r="O77" i="2"/>
  <c r="O90" i="2"/>
  <c r="O9" i="2"/>
  <c r="O69" i="2"/>
  <c r="O130" i="2"/>
  <c r="J9" i="2"/>
  <c r="E9" i="2"/>
</calcChain>
</file>

<file path=xl/sharedStrings.xml><?xml version="1.0" encoding="utf-8"?>
<sst xmlns="http://schemas.openxmlformats.org/spreadsheetml/2006/main" count="290" uniqueCount="187">
  <si>
    <t>№ п/п</t>
  </si>
  <si>
    <t>Наименование мероприятия</t>
  </si>
  <si>
    <t>Натуральные показатели</t>
  </si>
  <si>
    <t>Финансовые показатели</t>
  </si>
  <si>
    <t>Примечание</t>
  </si>
  <si>
    <t>ед. изм.</t>
  </si>
  <si>
    <t>Запланировано</t>
  </si>
  <si>
    <t>Исполнено</t>
  </si>
  <si>
    <t>% исполнения</t>
  </si>
  <si>
    <t xml:space="preserve">1. </t>
  </si>
  <si>
    <t>Обеспечение проектирования благоустройства при размещении объектов благоустройства</t>
  </si>
  <si>
    <t>шт.</t>
  </si>
  <si>
    <t>Составление смет</t>
  </si>
  <si>
    <t>Итого по п.1:</t>
  </si>
  <si>
    <t>2.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</si>
  <si>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</si>
  <si>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Ремонт асфальтобетонного покрытия картами</t>
  </si>
  <si>
    <t>кв.м.</t>
  </si>
  <si>
    <t>Территория МО</t>
  </si>
  <si>
    <t>Ремонт плиточного мощения</t>
  </si>
  <si>
    <t>Территория МО (внутриквартальная)</t>
  </si>
  <si>
    <t>Итого по п.2:</t>
  </si>
  <si>
    <t>3.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</si>
  <si>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территориях.</t>
  </si>
  <si>
    <t>Итого по п.3:</t>
  </si>
  <si>
    <t>5.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</si>
  <si>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</si>
  <si>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Посадка цветочной рассады (с завозом растительного грунта)</t>
  </si>
  <si>
    <t>Уход за цветниками</t>
  </si>
  <si>
    <t>Демонтаж малых архитектурных форм</t>
  </si>
  <si>
    <t>6.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</si>
  <si>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территориях.</t>
  </si>
  <si>
    <t>Новогоднее оформление территории (из существующего оборудования)</t>
  </si>
  <si>
    <t>7.</t>
  </si>
  <si>
    <t>Осуществление работ в сфере озеленения на территории муниципального образования.</t>
  </si>
  <si>
    <t xml:space="preserve">Ремонт (восстановление) газонов </t>
  </si>
  <si>
    <t>Демонтаж ограждений газонов</t>
  </si>
  <si>
    <t>пог.м.</t>
  </si>
  <si>
    <t>пог.м</t>
  </si>
  <si>
    <t>Установка детского игрового оборудования</t>
  </si>
  <si>
    <t>Установка ограждений газонов (ранее демонтированных)</t>
  </si>
  <si>
    <t>Завоз песка в песочницы</t>
  </si>
  <si>
    <t>куб.м.</t>
  </si>
  <si>
    <t>Установка спортивного оборудования</t>
  </si>
  <si>
    <t>Формовка, омоложение, санитарная обрезка деревьев</t>
  </si>
  <si>
    <t>Проведение месячника по благоустройству</t>
  </si>
  <si>
    <t>Содержание территорий зеленых насаждений (уборка)</t>
  </si>
  <si>
    <t>Технический надзор</t>
  </si>
  <si>
    <t xml:space="preserve">Территория МО (ЗНОП МЗ) </t>
  </si>
  <si>
    <t>Посадка деревьев взамен утраченных</t>
  </si>
  <si>
    <t xml:space="preserve">Посадка кустарников взамен утраченных </t>
  </si>
  <si>
    <t xml:space="preserve">Организация санитарных рубок, а также удаление аварийных, больных деревьев и кустарников </t>
  </si>
  <si>
    <t>Итого по п. 7</t>
  </si>
  <si>
    <t>1.1</t>
  </si>
  <si>
    <t>1.2</t>
  </si>
  <si>
    <t>2.1</t>
  </si>
  <si>
    <t>2.2</t>
  </si>
  <si>
    <t>2.3</t>
  </si>
  <si>
    <t>3.1</t>
  </si>
  <si>
    <t>4.1</t>
  </si>
  <si>
    <t>4.2</t>
  </si>
  <si>
    <t>4.3</t>
  </si>
  <si>
    <t>4.4</t>
  </si>
  <si>
    <t>5.1</t>
  </si>
  <si>
    <t>5.2</t>
  </si>
  <si>
    <t>5.3</t>
  </si>
  <si>
    <t>6.2</t>
  </si>
  <si>
    <t>6.3</t>
  </si>
  <si>
    <t>7.2</t>
  </si>
  <si>
    <t>7.3</t>
  </si>
  <si>
    <t>Разработка проектной документации по адресам: Биржевая линия д. 1/1 лит. З; 17-я линия В.О., д. 18, лит. Г; 17-я линия В.О., д. 10 лит. Б; Большой пр. В.О., д. 19 лит. А, 20-я линия В.О., д. 11-13, 7-я линия В.О., д. 6</t>
  </si>
  <si>
    <t>Биржевая линия д. 1/1 лит. З</t>
  </si>
  <si>
    <t>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</si>
  <si>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2.5</t>
  </si>
  <si>
    <t>Средства, составляющие восстановительную стоимость зеленых насаждений (за исключением зеленых насаждений общего пользования местного значения)</t>
  </si>
  <si>
    <t>усл.</t>
  </si>
  <si>
    <t>Проведение санитарных рубок деревьев и кустарников (формовка, обрезка)</t>
  </si>
  <si>
    <t>2.7</t>
  </si>
  <si>
    <t>Восстановление (ремонт) газона</t>
  </si>
  <si>
    <t>2.8</t>
  </si>
  <si>
    <t>Ремонт газонов</t>
  </si>
  <si>
    <t>Устройство детской площадки (полимерное покрытие)</t>
  </si>
  <si>
    <t>3.2</t>
  </si>
  <si>
    <t>3.3</t>
  </si>
  <si>
    <t>Устройство пешеходных дорожек</t>
  </si>
  <si>
    <t>Установка малых архитектурных форм и уличной мебели</t>
  </si>
  <si>
    <t>Посадка деревьев и кустарников</t>
  </si>
  <si>
    <t xml:space="preserve">Устройство цветника  </t>
  </si>
  <si>
    <t xml:space="preserve">Покраска ограждений газонов  </t>
  </si>
  <si>
    <t>Посадка кустарников</t>
  </si>
  <si>
    <t>Бугский переулок д.4, 12-я линия В.О. д.7/43, 13-я линия В.О. д.18, Кадетская линия В.О. д.7/2 Большой пр. В.О. д.78, 17 -я линия В.О. д. 12, 12 линия д. 23, 17 линия д. 14</t>
  </si>
  <si>
    <t>Бугский переулок д.4, 12-я линия В.О. д.7/43, 13-я линия В.О. д.18, Кадетская линия В.О. д.7/2 Большой пр В.О. д.78, 17 -я линия В.О. д. 12, 12 линия д. 23, 17 линия д. 14</t>
  </si>
  <si>
    <t>Хранение новогоднего оборудования</t>
  </si>
  <si>
    <t>Приобретение шаров</t>
  </si>
  <si>
    <t>Итого по п.5:</t>
  </si>
  <si>
    <t xml:space="preserve">12-я линия В.О., д. 7, 11-я линия В.О., д. 16  </t>
  </si>
  <si>
    <t xml:space="preserve">Установка малых архитектурных форм </t>
  </si>
  <si>
    <t xml:space="preserve">Устройство зоны отдыха </t>
  </si>
  <si>
    <t>Формовка, омоложение, санитарная обрезка деревьев, корчевка пней</t>
  </si>
  <si>
    <t>Устройство (восстановление) газона</t>
  </si>
  <si>
    <t xml:space="preserve">Демонтаж ограждений газонов </t>
  </si>
  <si>
    <t>Ремонт покрытия из плитки</t>
  </si>
  <si>
    <t xml:space="preserve">Покраска ограждений газонов </t>
  </si>
  <si>
    <t xml:space="preserve">Посадка цветочной рассады (с завозом растительного грунта) </t>
  </si>
  <si>
    <t>Содержание территорий зеленых насаждений (уход за деревьями)</t>
  </si>
  <si>
    <t>Содержание территорий зеленых насаждений (уход за кустами)</t>
  </si>
  <si>
    <t>Ремонт резинового покрытия</t>
  </si>
  <si>
    <t>Установка ограждений (ранее демонтированных)</t>
  </si>
  <si>
    <t>Косая линия д. 24/25</t>
  </si>
  <si>
    <t>Ремонт ограждения спортивной площадки</t>
  </si>
  <si>
    <t>Территория памятников культурного наследия</t>
  </si>
  <si>
    <t>Ремонт асфальтобетонного покрытия (картами)</t>
  </si>
  <si>
    <t>Проведение санитарных рубок (в том числе удаление аварийных, больных деревьев и кустарников)</t>
  </si>
  <si>
    <t>2.4</t>
  </si>
  <si>
    <t>2.6</t>
  </si>
  <si>
    <r>
      <t>Содержание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</t>
    </r>
  </si>
  <si>
    <t>3.4</t>
  </si>
  <si>
    <t xml:space="preserve">Ремонт детского игрового и спортивного оборудования </t>
  </si>
  <si>
    <t>3.5</t>
  </si>
  <si>
    <t xml:space="preserve">Демонтаж детского игрового и спортивного оборудования </t>
  </si>
  <si>
    <t xml:space="preserve">4. 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</si>
  <si>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</si>
  <si>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Ремонт основания контейнерных площадок</t>
  </si>
  <si>
    <t xml:space="preserve">Территория МО </t>
  </si>
  <si>
    <t>Ремонт оборудования контейнерных площадок</t>
  </si>
  <si>
    <t>Демонтаж ограждений контейнерной площадки</t>
  </si>
  <si>
    <t>Установка ограждения контейнерной площадки</t>
  </si>
  <si>
    <t>Итого по п.4:</t>
  </si>
  <si>
    <t>5.4</t>
  </si>
  <si>
    <t>5.5</t>
  </si>
  <si>
    <t>5.6</t>
  </si>
  <si>
    <t>5.7</t>
  </si>
  <si>
    <t>5.8</t>
  </si>
  <si>
    <t>5.9</t>
  </si>
  <si>
    <t xml:space="preserve">Установка ограждений газонов </t>
  </si>
  <si>
    <t>6.1</t>
  </si>
  <si>
    <t>Итого по п.6:</t>
  </si>
  <si>
    <t>7.1.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</si>
  <si>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</si>
  <si>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</si>
  <si>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</si>
  <si>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</si>
  <si>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</si>
  <si>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</si>
  <si>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</si>
  <si>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</si>
  <si>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</si>
  <si>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</si>
  <si>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</si>
  <si>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</si>
  <si>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</si>
  <si>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</si>
  <si>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</si>
  <si>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</si>
  <si>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</si>
  <si>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</si>
  <si>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</si>
  <si>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</si>
  <si>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</si>
  <si>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</si>
  <si>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</si>
  <si>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</si>
  <si>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</si>
  <si>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</si>
  <si>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</si>
  <si>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</si>
  <si>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7.4</t>
  </si>
  <si>
    <t>7.5</t>
  </si>
  <si>
    <t>8.</t>
  </si>
  <si>
    <t>8.1</t>
  </si>
  <si>
    <t>8.2</t>
  </si>
  <si>
    <t>8.3</t>
  </si>
  <si>
    <t>Итого по п. 8</t>
  </si>
  <si>
    <t xml:space="preserve">Ремонт детского игрового  оборудования  </t>
  </si>
  <si>
    <t>7.2.19</t>
  </si>
  <si>
    <t>7.2.20</t>
  </si>
  <si>
    <t xml:space="preserve">Ремонт спортивного оборудования  </t>
  </si>
  <si>
    <t xml:space="preserve">Ремонт малых архитектурных форм, уличной мебели и хозяйственно-бытового оборудования </t>
  </si>
  <si>
    <t>7.2.21</t>
  </si>
  <si>
    <t>8.4</t>
  </si>
  <si>
    <t>ИТОГО:</t>
  </si>
  <si>
    <t>7.2.22</t>
  </si>
  <si>
    <t xml:space="preserve">Демонтаж детского игрового и спортивного оборудования  </t>
  </si>
  <si>
    <t>Отчет об исполнении ведомственной целевой программы муниципального образования муниципальный округ №7 «Осуществление благоустройства территории муниципального образования в 2022 году» за III квартал 2022 года</t>
  </si>
  <si>
    <t>7.6</t>
  </si>
  <si>
    <t>21 линия В.О. д. 16 к.8, 15 линия В.О. д. 16</t>
  </si>
  <si>
    <t>Демонтаж и установка малых архитектурных форм (ранее демонтированных)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</si>
</sst>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justify" vertical="center" wrapText="1"/>
    </xf>
    <xf numFmtId="49" fontId="3" fillId="0" borderId="13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justify" vertical="center" wrapText="1"/>
    </xf>
    <xf numFmtId="164" fontId="4" fillId="0" borderId="0" xfId="0" applyNumberFormat="1" applyFont="1"/>
    <xf numFmtId="49" fontId="3" fillId="0" borderId="38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justify" vertical="center"/>
    </xf>
    <xf numFmtId="49" fontId="2" fillId="0" borderId="3" xfId="0" applyNumberFormat="1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164" fontId="3" fillId="0" borderId="32" xfId="0" applyNumberFormat="1" applyFont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9" fontId="3" fillId="0" borderId="32" xfId="0" applyNumberFormat="1" applyFont="1" applyBorder="1" applyAlignment="1">
      <alignment horizontal="center" vertical="center" wrapText="1"/>
    </xf>
    <xf numFmtId="9" fontId="3" fillId="0" borderId="3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9" fontId="3" fillId="0" borderId="28" xfId="0" applyNumberFormat="1" applyFont="1" applyBorder="1" applyAlignment="1">
      <alignment horizontal="center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47"/>
  <sheetViews>
    <sheetView tabSelected="1" workbookViewId="0">
      <selection activeCell="T9" sqref="T9"/>
    </sheetView>
  </sheetViews>
  <sheetFormatPr defaultRowHeight="15" x14ac:dyDescent="0.25"/>
  <cols>
    <col min="1" max="1" width="9.140625" style="1"/>
    <col min="2" max="2" width="9.140625" style="2"/>
    <col min="3" max="3" width="27.42578125" style="2" customWidth="1"/>
    <col min="4" max="4" width="9.140625" style="2"/>
    <col min="5" max="5" width="1.28515625" style="2" customWidth="1"/>
    <col min="6" max="6" width="9.140625" style="2"/>
    <col min="7" max="7" width="2" style="2" customWidth="1"/>
    <col min="8" max="8" width="9.140625" style="2" customWidth="1"/>
    <col min="9" max="9" width="1" style="2" customWidth="1"/>
    <col min="10" max="10" width="13.5703125" style="2" customWidth="1"/>
    <col min="11" max="14" width="9.140625" style="2"/>
    <col min="15" max="15" width="15.28515625" style="2" customWidth="1"/>
    <col min="16" max="17" width="9.140625" style="2"/>
    <col min="18" max="18" width="24.28515625" style="2" customWidth="1"/>
    <col min="19" max="19" width="11.5703125" style="2" bestFit="1" customWidth="1"/>
    <col min="20" max="16384" width="9.140625" style="2"/>
  </cols>
  <sheetData>
    <row r="2" spans="1:19" ht="35.25" customHeight="1" x14ac:dyDescent="0.25">
      <c r="A2" s="144" t="s">
        <v>183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9" ht="15.75" thickBot="1" x14ac:dyDescent="0.3"/>
    <row r="4" spans="1:19" ht="16.5" thickBot="1" x14ac:dyDescent="0.3">
      <c r="A4" s="63" t="s">
        <v>0</v>
      </c>
      <c r="B4" s="65" t="s">
        <v>1</v>
      </c>
      <c r="C4" s="66"/>
      <c r="D4" s="3"/>
      <c r="E4" s="69" t="s">
        <v>2</v>
      </c>
      <c r="F4" s="70"/>
      <c r="G4" s="70"/>
      <c r="H4" s="70"/>
      <c r="I4" s="70"/>
      <c r="J4" s="70"/>
      <c r="K4" s="70"/>
      <c r="L4" s="71"/>
      <c r="M4" s="69" t="s">
        <v>3</v>
      </c>
      <c r="N4" s="70"/>
      <c r="O4" s="70"/>
      <c r="P4" s="70"/>
      <c r="Q4" s="71"/>
      <c r="R4" s="4" t="s">
        <v>4</v>
      </c>
      <c r="S4" s="5"/>
    </row>
    <row r="5" spans="1:19" ht="16.5" thickBot="1" x14ac:dyDescent="0.3">
      <c r="A5" s="64"/>
      <c r="B5" s="67"/>
      <c r="C5" s="68"/>
      <c r="D5" s="6" t="s">
        <v>5</v>
      </c>
      <c r="E5" s="69" t="s">
        <v>6</v>
      </c>
      <c r="F5" s="70"/>
      <c r="G5" s="70"/>
      <c r="H5" s="70"/>
      <c r="I5" s="71"/>
      <c r="J5" s="6" t="s">
        <v>7</v>
      </c>
      <c r="K5" s="69" t="s">
        <v>8</v>
      </c>
      <c r="L5" s="71"/>
      <c r="M5" s="69" t="s">
        <v>6</v>
      </c>
      <c r="N5" s="71"/>
      <c r="O5" s="6" t="s">
        <v>7</v>
      </c>
      <c r="P5" s="69" t="s">
        <v>8</v>
      </c>
      <c r="Q5" s="71"/>
      <c r="R5" s="7"/>
      <c r="S5" s="5"/>
    </row>
    <row r="6" spans="1:19" ht="16.5" thickBot="1" x14ac:dyDescent="0.3">
      <c r="A6" s="8" t="s">
        <v>9</v>
      </c>
      <c r="B6" s="51" t="s">
        <v>10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"/>
    </row>
    <row r="7" spans="1:19" ht="16.5" thickBot="1" x14ac:dyDescent="0.3">
      <c r="A7" s="9" t="s">
        <v>53</v>
      </c>
      <c r="B7" s="54" t="s">
        <v>70</v>
      </c>
      <c r="C7" s="55"/>
      <c r="D7" s="10" t="s">
        <v>11</v>
      </c>
      <c r="E7" s="56">
        <v>5</v>
      </c>
      <c r="F7" s="57"/>
      <c r="G7" s="57"/>
      <c r="H7" s="57"/>
      <c r="I7" s="58"/>
      <c r="J7" s="23">
        <v>4</v>
      </c>
      <c r="K7" s="59">
        <v>0.8</v>
      </c>
      <c r="L7" s="60"/>
      <c r="M7" s="61">
        <v>1292.3</v>
      </c>
      <c r="N7" s="62"/>
      <c r="O7" s="22">
        <v>930.9</v>
      </c>
      <c r="P7" s="59">
        <v>0.72</v>
      </c>
      <c r="Q7" s="60"/>
      <c r="R7" s="10"/>
      <c r="S7" s="5"/>
    </row>
    <row r="8" spans="1:19" ht="16.5" thickBot="1" x14ac:dyDescent="0.3">
      <c r="A8" s="9" t="s">
        <v>54</v>
      </c>
      <c r="B8" s="54" t="s">
        <v>12</v>
      </c>
      <c r="C8" s="55"/>
      <c r="D8" s="10" t="s">
        <v>11</v>
      </c>
      <c r="E8" s="56">
        <v>25</v>
      </c>
      <c r="F8" s="57"/>
      <c r="G8" s="57"/>
      <c r="H8" s="57"/>
      <c r="I8" s="58"/>
      <c r="J8" s="23">
        <v>0</v>
      </c>
      <c r="K8" s="59">
        <v>0</v>
      </c>
      <c r="L8" s="60"/>
      <c r="M8" s="72">
        <v>100</v>
      </c>
      <c r="N8" s="73"/>
      <c r="O8" s="22">
        <v>0</v>
      </c>
      <c r="P8" s="59">
        <v>0</v>
      </c>
      <c r="Q8" s="60"/>
      <c r="R8" s="10"/>
      <c r="S8" s="5"/>
    </row>
    <row r="9" spans="1:19" ht="16.5" thickBot="1" x14ac:dyDescent="0.3">
      <c r="A9" s="12"/>
      <c r="B9" s="51" t="s">
        <v>13</v>
      </c>
      <c r="C9" s="53"/>
      <c r="D9" s="10" t="s">
        <v>11</v>
      </c>
      <c r="E9" s="74">
        <f>SUM(E7:I8)</f>
        <v>30</v>
      </c>
      <c r="F9" s="70"/>
      <c r="G9" s="70"/>
      <c r="H9" s="70"/>
      <c r="I9" s="71"/>
      <c r="J9" s="24">
        <f>SUM(J7:J8)</f>
        <v>4</v>
      </c>
      <c r="K9" s="75">
        <v>0.13</v>
      </c>
      <c r="L9" s="76"/>
      <c r="M9" s="69">
        <f>SUM(M7:N8)</f>
        <v>1392.3</v>
      </c>
      <c r="N9" s="71"/>
      <c r="O9" s="25">
        <f>SUM(O7:O8)</f>
        <v>930.9</v>
      </c>
      <c r="P9" s="75">
        <v>0.67</v>
      </c>
      <c r="Q9" s="76"/>
      <c r="R9" s="10"/>
      <c r="S9" s="5"/>
    </row>
    <row r="10" spans="1:19" ht="47.25" customHeight="1" thickBot="1" x14ac:dyDescent="0.3">
      <c r="A10" s="8" t="s">
        <v>14</v>
      </c>
      <c r="B10" s="51" t="s">
        <v>15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"/>
    </row>
    <row r="11" spans="1:19" ht="16.5" thickBot="1" x14ac:dyDescent="0.3">
      <c r="A11" s="77" t="s">
        <v>55</v>
      </c>
      <c r="B11" s="79" t="s">
        <v>71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13"/>
      <c r="S11" s="5"/>
    </row>
    <row r="12" spans="1:19" ht="116.25" customHeight="1" thickBot="1" x14ac:dyDescent="0.3">
      <c r="A12" s="78"/>
      <c r="B12" s="54" t="s">
        <v>72</v>
      </c>
      <c r="C12" s="55"/>
      <c r="D12" s="11" t="s">
        <v>11</v>
      </c>
      <c r="E12" s="61">
        <v>88</v>
      </c>
      <c r="F12" s="82"/>
      <c r="G12" s="82"/>
      <c r="H12" s="82"/>
      <c r="I12" s="62"/>
      <c r="J12" s="11">
        <v>88</v>
      </c>
      <c r="K12" s="59">
        <v>1</v>
      </c>
      <c r="L12" s="83"/>
      <c r="M12" s="61">
        <v>139.6</v>
      </c>
      <c r="N12" s="62"/>
      <c r="O12" s="11">
        <v>139.6</v>
      </c>
      <c r="P12" s="83">
        <v>1</v>
      </c>
      <c r="Q12" s="60"/>
      <c r="R12" s="10"/>
      <c r="S12" s="5"/>
    </row>
    <row r="13" spans="1:19" ht="16.5" thickBot="1" x14ac:dyDescent="0.3">
      <c r="A13" s="77" t="s">
        <v>56</v>
      </c>
      <c r="B13" s="79" t="s">
        <v>20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1"/>
      <c r="R13" s="10"/>
      <c r="S13" s="5"/>
    </row>
    <row r="14" spans="1:19" ht="49.5" customHeight="1" thickBot="1" x14ac:dyDescent="0.3">
      <c r="A14" s="78"/>
      <c r="B14" s="54" t="s">
        <v>16</v>
      </c>
      <c r="C14" s="55"/>
      <c r="D14" s="11" t="s">
        <v>17</v>
      </c>
      <c r="E14" s="61">
        <v>950</v>
      </c>
      <c r="F14" s="82"/>
      <c r="G14" s="82"/>
      <c r="H14" s="82"/>
      <c r="I14" s="62"/>
      <c r="J14" s="11">
        <v>0</v>
      </c>
      <c r="K14" s="59">
        <v>0</v>
      </c>
      <c r="L14" s="60"/>
      <c r="M14" s="61">
        <v>2043.2</v>
      </c>
      <c r="N14" s="62"/>
      <c r="O14" s="11">
        <v>0</v>
      </c>
      <c r="P14" s="59">
        <v>0</v>
      </c>
      <c r="Q14" s="60"/>
      <c r="R14" s="10"/>
      <c r="S14" s="5"/>
    </row>
    <row r="15" spans="1:19" ht="16.5" thickBot="1" x14ac:dyDescent="0.3">
      <c r="A15" s="77" t="s">
        <v>57</v>
      </c>
      <c r="B15" s="54" t="s">
        <v>20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55"/>
      <c r="R15" s="10"/>
      <c r="S15" s="5"/>
    </row>
    <row r="16" spans="1:19" ht="47.25" customHeight="1" thickBot="1" x14ac:dyDescent="0.3">
      <c r="A16" s="78"/>
      <c r="B16" s="54" t="s">
        <v>19</v>
      </c>
      <c r="C16" s="55"/>
      <c r="D16" s="11" t="s">
        <v>17</v>
      </c>
      <c r="E16" s="61">
        <v>140</v>
      </c>
      <c r="F16" s="82"/>
      <c r="G16" s="82"/>
      <c r="H16" s="82"/>
      <c r="I16" s="62"/>
      <c r="J16" s="11">
        <v>140</v>
      </c>
      <c r="K16" s="59">
        <v>1</v>
      </c>
      <c r="L16" s="60"/>
      <c r="M16" s="61">
        <v>808.1</v>
      </c>
      <c r="N16" s="62"/>
      <c r="O16" s="11">
        <v>800.6</v>
      </c>
      <c r="P16" s="59">
        <v>0.99</v>
      </c>
      <c r="Q16" s="60"/>
      <c r="R16" s="10"/>
      <c r="S16" s="5"/>
    </row>
    <row r="17" spans="1:19" ht="16.5" thickBot="1" x14ac:dyDescent="0.3">
      <c r="A17" s="77" t="s">
        <v>113</v>
      </c>
      <c r="B17" s="54" t="s">
        <v>20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55"/>
      <c r="R17" s="10"/>
      <c r="S17" s="5"/>
    </row>
    <row r="18" spans="1:19" ht="114.75" customHeight="1" thickBot="1" x14ac:dyDescent="0.3">
      <c r="A18" s="78"/>
      <c r="B18" s="54" t="s">
        <v>72</v>
      </c>
      <c r="C18" s="55"/>
      <c r="D18" s="11" t="s">
        <v>11</v>
      </c>
      <c r="E18" s="61">
        <v>8</v>
      </c>
      <c r="F18" s="82"/>
      <c r="G18" s="82"/>
      <c r="H18" s="82"/>
      <c r="I18" s="62"/>
      <c r="J18" s="11">
        <v>0</v>
      </c>
      <c r="K18" s="59">
        <v>0</v>
      </c>
      <c r="L18" s="60"/>
      <c r="M18" s="61">
        <v>73.2</v>
      </c>
      <c r="N18" s="62"/>
      <c r="O18" s="11">
        <v>0</v>
      </c>
      <c r="P18" s="59">
        <v>0</v>
      </c>
      <c r="Q18" s="60"/>
      <c r="R18" s="7"/>
      <c r="S18" s="5"/>
    </row>
    <row r="19" spans="1:19" ht="16.5" thickBot="1" x14ac:dyDescent="0.3">
      <c r="A19" s="77" t="s">
        <v>73</v>
      </c>
      <c r="B19" s="54" t="s">
        <v>71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55"/>
      <c r="R19" s="10"/>
      <c r="S19" s="5"/>
    </row>
    <row r="20" spans="1:19" ht="97.5" customHeight="1" thickBot="1" x14ac:dyDescent="0.3">
      <c r="A20" s="78"/>
      <c r="B20" s="54" t="s">
        <v>74</v>
      </c>
      <c r="C20" s="55"/>
      <c r="D20" s="11" t="s">
        <v>75</v>
      </c>
      <c r="E20" s="61">
        <v>1</v>
      </c>
      <c r="F20" s="82"/>
      <c r="G20" s="82"/>
      <c r="H20" s="82"/>
      <c r="I20" s="62"/>
      <c r="J20" s="11">
        <v>1</v>
      </c>
      <c r="K20" s="59">
        <v>1</v>
      </c>
      <c r="L20" s="60"/>
      <c r="M20" s="61">
        <v>25.5</v>
      </c>
      <c r="N20" s="62"/>
      <c r="O20" s="11">
        <v>25.5</v>
      </c>
      <c r="P20" s="59">
        <v>1</v>
      </c>
      <c r="Q20" s="60"/>
      <c r="R20" s="10"/>
      <c r="S20" s="5"/>
    </row>
    <row r="21" spans="1:19" ht="16.5" thickBot="1" x14ac:dyDescent="0.3">
      <c r="A21" s="77" t="s">
        <v>114</v>
      </c>
      <c r="B21" s="54" t="s">
        <v>20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55"/>
      <c r="R21" s="10"/>
      <c r="S21" s="5"/>
    </row>
    <row r="22" spans="1:19" ht="49.5" customHeight="1" thickBot="1" x14ac:dyDescent="0.3">
      <c r="A22" s="78"/>
      <c r="B22" s="54" t="s">
        <v>76</v>
      </c>
      <c r="C22" s="55"/>
      <c r="D22" s="11" t="s">
        <v>11</v>
      </c>
      <c r="E22" s="61">
        <v>97</v>
      </c>
      <c r="F22" s="82"/>
      <c r="G22" s="82"/>
      <c r="H22" s="82"/>
      <c r="I22" s="62"/>
      <c r="J22" s="11">
        <v>0</v>
      </c>
      <c r="K22" s="59">
        <v>0</v>
      </c>
      <c r="L22" s="60"/>
      <c r="M22" s="61">
        <v>45.9</v>
      </c>
      <c r="N22" s="62"/>
      <c r="O22" s="11">
        <v>0</v>
      </c>
      <c r="P22" s="59">
        <v>0</v>
      </c>
      <c r="Q22" s="60"/>
      <c r="R22" s="10"/>
      <c r="S22" s="5"/>
    </row>
    <row r="23" spans="1:19" ht="16.5" thickBot="1" x14ac:dyDescent="0.3">
      <c r="A23" s="77" t="s">
        <v>77</v>
      </c>
      <c r="B23" s="54" t="s">
        <v>71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55"/>
      <c r="R23" s="10"/>
      <c r="S23" s="5"/>
    </row>
    <row r="24" spans="1:19" ht="31.5" customHeight="1" thickBot="1" x14ac:dyDescent="0.3">
      <c r="A24" s="78"/>
      <c r="B24" s="54" t="s">
        <v>78</v>
      </c>
      <c r="C24" s="55"/>
      <c r="D24" s="11" t="s">
        <v>17</v>
      </c>
      <c r="E24" s="61">
        <v>373.1</v>
      </c>
      <c r="F24" s="82"/>
      <c r="G24" s="82"/>
      <c r="H24" s="82"/>
      <c r="I24" s="62"/>
      <c r="J24" s="11">
        <v>0</v>
      </c>
      <c r="K24" s="59">
        <v>0</v>
      </c>
      <c r="L24" s="60"/>
      <c r="M24" s="61">
        <v>268.3</v>
      </c>
      <c r="N24" s="62"/>
      <c r="O24" s="11">
        <v>69.900000000000006</v>
      </c>
      <c r="P24" s="59">
        <v>0.26</v>
      </c>
      <c r="Q24" s="60"/>
      <c r="R24" s="10"/>
      <c r="S24" s="5"/>
    </row>
    <row r="25" spans="1:19" ht="16.5" thickBot="1" x14ac:dyDescent="0.3">
      <c r="A25" s="77" t="s">
        <v>79</v>
      </c>
      <c r="B25" s="54" t="s">
        <v>20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55"/>
      <c r="R25" s="10"/>
      <c r="S25" s="5"/>
    </row>
    <row r="26" spans="1:19" ht="16.5" thickBot="1" x14ac:dyDescent="0.3">
      <c r="A26" s="78"/>
      <c r="B26" s="54" t="s">
        <v>80</v>
      </c>
      <c r="C26" s="55"/>
      <c r="D26" s="11" t="s">
        <v>17</v>
      </c>
      <c r="E26" s="61">
        <v>580</v>
      </c>
      <c r="F26" s="82"/>
      <c r="G26" s="82"/>
      <c r="H26" s="82"/>
      <c r="I26" s="62"/>
      <c r="J26" s="11">
        <v>0</v>
      </c>
      <c r="K26" s="59">
        <v>0</v>
      </c>
      <c r="L26" s="60"/>
      <c r="M26" s="61">
        <v>396.5</v>
      </c>
      <c r="N26" s="62"/>
      <c r="O26" s="11">
        <v>0</v>
      </c>
      <c r="P26" s="59">
        <v>0</v>
      </c>
      <c r="Q26" s="60"/>
      <c r="R26" s="10"/>
      <c r="S26" s="5"/>
    </row>
    <row r="27" spans="1:19" ht="16.5" thickBot="1" x14ac:dyDescent="0.3">
      <c r="A27" s="12"/>
      <c r="B27" s="51" t="s">
        <v>21</v>
      </c>
      <c r="C27" s="53"/>
      <c r="D27" s="6"/>
      <c r="E27" s="69"/>
      <c r="F27" s="70"/>
      <c r="G27" s="70"/>
      <c r="H27" s="70"/>
      <c r="I27" s="71"/>
      <c r="J27" s="15"/>
      <c r="K27" s="75"/>
      <c r="L27" s="76"/>
      <c r="M27" s="69">
        <f>M12+M14+M16+M18+M20+M22+M24+M26</f>
        <v>3800.3</v>
      </c>
      <c r="N27" s="71"/>
      <c r="O27" s="6">
        <f>O12+O14+O16+O18+O20+O22+O24+O26</f>
        <v>1035.6000000000001</v>
      </c>
      <c r="P27" s="75">
        <v>0.27</v>
      </c>
      <c r="Q27" s="76"/>
      <c r="R27" s="10"/>
      <c r="S27" s="5"/>
    </row>
    <row r="28" spans="1:19" ht="31.5" customHeight="1" thickBot="1" x14ac:dyDescent="0.3">
      <c r="A28" s="8" t="s">
        <v>22</v>
      </c>
      <c r="B28" s="51" t="s">
        <v>23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/>
      <c r="S28" s="5"/>
    </row>
    <row r="29" spans="1:19" ht="16.5" thickBot="1" x14ac:dyDescent="0.3">
      <c r="A29" s="77" t="s">
        <v>58</v>
      </c>
      <c r="B29" s="79" t="s">
        <v>71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1"/>
      <c r="R29" s="13"/>
      <c r="S29" s="5"/>
    </row>
    <row r="30" spans="1:19" ht="58.5" customHeight="1" thickBot="1" x14ac:dyDescent="0.3">
      <c r="A30" s="78"/>
      <c r="B30" s="54" t="s">
        <v>81</v>
      </c>
      <c r="C30" s="55"/>
      <c r="D30" s="11" t="s">
        <v>17</v>
      </c>
      <c r="E30" s="61">
        <v>238</v>
      </c>
      <c r="F30" s="82"/>
      <c r="G30" s="82"/>
      <c r="H30" s="82"/>
      <c r="I30" s="62"/>
      <c r="J30" s="16">
        <v>238</v>
      </c>
      <c r="K30" s="83">
        <v>1</v>
      </c>
      <c r="L30" s="60"/>
      <c r="M30" s="61">
        <v>1202.5</v>
      </c>
      <c r="N30" s="62"/>
      <c r="O30" s="11">
        <v>1199.5999999999999</v>
      </c>
      <c r="P30" s="83">
        <v>1</v>
      </c>
      <c r="Q30" s="60"/>
      <c r="R30" s="13"/>
      <c r="S30" s="5"/>
    </row>
    <row r="31" spans="1:19" ht="16.5" thickBot="1" x14ac:dyDescent="0.3">
      <c r="A31" s="77" t="s">
        <v>82</v>
      </c>
      <c r="B31" s="79" t="s">
        <v>71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  <c r="R31" s="13"/>
      <c r="S31" s="5"/>
    </row>
    <row r="32" spans="1:19" ht="47.25" customHeight="1" thickBot="1" x14ac:dyDescent="0.3">
      <c r="A32" s="78"/>
      <c r="B32" s="79" t="s">
        <v>39</v>
      </c>
      <c r="C32" s="81"/>
      <c r="D32" s="11" t="s">
        <v>11</v>
      </c>
      <c r="E32" s="82">
        <v>2</v>
      </c>
      <c r="F32" s="82"/>
      <c r="G32" s="82"/>
      <c r="H32" s="82"/>
      <c r="I32" s="62"/>
      <c r="J32" s="16">
        <v>2</v>
      </c>
      <c r="K32" s="59">
        <v>1</v>
      </c>
      <c r="L32" s="60"/>
      <c r="M32" s="82">
        <v>738.5</v>
      </c>
      <c r="N32" s="62"/>
      <c r="O32" s="11">
        <v>738.4</v>
      </c>
      <c r="P32" s="59">
        <v>1</v>
      </c>
      <c r="Q32" s="60"/>
      <c r="R32" s="13"/>
      <c r="S32" s="5"/>
    </row>
    <row r="33" spans="1:20" ht="16.5" thickBot="1" x14ac:dyDescent="0.3">
      <c r="A33" s="77" t="s">
        <v>83</v>
      </c>
      <c r="B33" s="54" t="s">
        <v>71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55"/>
      <c r="R33" s="10"/>
      <c r="S33" s="5"/>
    </row>
    <row r="34" spans="1:20" ht="47.25" customHeight="1" thickBot="1" x14ac:dyDescent="0.3">
      <c r="A34" s="78"/>
      <c r="B34" s="54" t="s">
        <v>43</v>
      </c>
      <c r="C34" s="55"/>
      <c r="D34" s="11" t="s">
        <v>11</v>
      </c>
      <c r="E34" s="61">
        <v>2</v>
      </c>
      <c r="F34" s="82"/>
      <c r="G34" s="82"/>
      <c r="H34" s="82"/>
      <c r="I34" s="62"/>
      <c r="J34" s="16">
        <v>2</v>
      </c>
      <c r="K34" s="59">
        <v>1</v>
      </c>
      <c r="L34" s="60"/>
      <c r="M34" s="61">
        <v>550.20000000000005</v>
      </c>
      <c r="N34" s="62"/>
      <c r="O34" s="11">
        <v>550.20000000000005</v>
      </c>
      <c r="P34" s="59">
        <v>1</v>
      </c>
      <c r="Q34" s="60"/>
      <c r="R34" s="10"/>
      <c r="S34" s="5"/>
    </row>
    <row r="35" spans="1:20" ht="16.5" customHeight="1" thickBot="1" x14ac:dyDescent="0.3">
      <c r="A35" s="77" t="s">
        <v>116</v>
      </c>
      <c r="B35" s="54" t="s">
        <v>20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55"/>
      <c r="R35" s="10"/>
      <c r="S35" s="20"/>
    </row>
    <row r="36" spans="1:20" ht="47.25" customHeight="1" thickBot="1" x14ac:dyDescent="0.3">
      <c r="A36" s="78"/>
      <c r="B36" s="54" t="s">
        <v>117</v>
      </c>
      <c r="C36" s="55"/>
      <c r="D36" s="11" t="s">
        <v>11</v>
      </c>
      <c r="E36" s="61">
        <v>20</v>
      </c>
      <c r="F36" s="82"/>
      <c r="G36" s="82"/>
      <c r="H36" s="82"/>
      <c r="I36" s="62"/>
      <c r="J36" s="16">
        <v>0</v>
      </c>
      <c r="K36" s="59">
        <v>0</v>
      </c>
      <c r="L36" s="60"/>
      <c r="M36" s="72">
        <v>30</v>
      </c>
      <c r="N36" s="73"/>
      <c r="O36" s="11">
        <v>0</v>
      </c>
      <c r="P36" s="59">
        <v>0</v>
      </c>
      <c r="Q36" s="60"/>
      <c r="R36" s="10"/>
      <c r="S36" s="20"/>
    </row>
    <row r="37" spans="1:20" ht="16.5" thickBot="1" x14ac:dyDescent="0.3">
      <c r="A37" s="145" t="s">
        <v>118</v>
      </c>
      <c r="B37" s="54" t="s">
        <v>20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55"/>
      <c r="R37" s="10"/>
      <c r="S37" s="20"/>
    </row>
    <row r="38" spans="1:20" ht="47.25" customHeight="1" thickBot="1" x14ac:dyDescent="0.3">
      <c r="A38" s="146"/>
      <c r="B38" s="54" t="s">
        <v>119</v>
      </c>
      <c r="C38" s="55"/>
      <c r="D38" s="11" t="s">
        <v>11</v>
      </c>
      <c r="E38" s="61">
        <v>6</v>
      </c>
      <c r="F38" s="82"/>
      <c r="G38" s="82"/>
      <c r="H38" s="82"/>
      <c r="I38" s="62"/>
      <c r="J38" s="16">
        <v>0</v>
      </c>
      <c r="K38" s="59">
        <v>0</v>
      </c>
      <c r="L38" s="60"/>
      <c r="M38" s="72">
        <v>28.5</v>
      </c>
      <c r="N38" s="73"/>
      <c r="O38" s="11">
        <v>0</v>
      </c>
      <c r="P38" s="59">
        <v>0</v>
      </c>
      <c r="Q38" s="60"/>
      <c r="R38" s="10"/>
      <c r="S38" s="20"/>
    </row>
    <row r="39" spans="1:20" ht="15.75" x14ac:dyDescent="0.25">
      <c r="A39" s="34"/>
      <c r="B39" s="65" t="s">
        <v>24</v>
      </c>
      <c r="C39" s="66"/>
      <c r="D39" s="31"/>
      <c r="E39" s="157"/>
      <c r="F39" s="158"/>
      <c r="G39" s="158"/>
      <c r="H39" s="158"/>
      <c r="I39" s="159"/>
      <c r="J39" s="32"/>
      <c r="K39" s="138"/>
      <c r="L39" s="139"/>
      <c r="M39" s="160">
        <f>M30+M32+M34+M36+M38</f>
        <v>2549.6999999999998</v>
      </c>
      <c r="N39" s="159"/>
      <c r="O39" s="31">
        <f>O30+O32+O34+O36+O38</f>
        <v>2488.1999999999998</v>
      </c>
      <c r="P39" s="138">
        <v>0.98</v>
      </c>
      <c r="Q39" s="139"/>
      <c r="R39" s="33"/>
      <c r="S39" s="5"/>
    </row>
    <row r="40" spans="1:20" ht="15.75" x14ac:dyDescent="0.25">
      <c r="A40" s="35" t="s">
        <v>120</v>
      </c>
      <c r="B40" s="147" t="s">
        <v>121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9"/>
      <c r="S40" s="20"/>
    </row>
    <row r="41" spans="1:20" ht="15.75" customHeight="1" thickBot="1" x14ac:dyDescent="0.3">
      <c r="A41" s="86" t="s">
        <v>59</v>
      </c>
      <c r="B41" s="150" t="s">
        <v>123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2"/>
      <c r="R41" s="27"/>
      <c r="S41" s="20"/>
    </row>
    <row r="42" spans="1:20" ht="31.5" customHeight="1" thickBot="1" x14ac:dyDescent="0.3">
      <c r="A42" s="156"/>
      <c r="B42" s="54" t="s">
        <v>122</v>
      </c>
      <c r="C42" s="55"/>
      <c r="D42" s="41" t="s">
        <v>17</v>
      </c>
      <c r="E42" s="153">
        <v>35.36</v>
      </c>
      <c r="F42" s="153"/>
      <c r="G42" s="153"/>
      <c r="H42" s="153"/>
      <c r="I42" s="153"/>
      <c r="J42" s="42">
        <v>0</v>
      </c>
      <c r="K42" s="154">
        <v>0</v>
      </c>
      <c r="L42" s="154"/>
      <c r="M42" s="155">
        <v>137.9</v>
      </c>
      <c r="N42" s="155"/>
      <c r="O42" s="41">
        <v>0</v>
      </c>
      <c r="P42" s="154">
        <v>0</v>
      </c>
      <c r="Q42" s="154"/>
      <c r="R42" s="27"/>
      <c r="S42" s="20"/>
    </row>
    <row r="43" spans="1:20" ht="15.75" customHeight="1" thickBot="1" x14ac:dyDescent="0.3">
      <c r="A43" s="86" t="s">
        <v>60</v>
      </c>
      <c r="B43" s="54" t="s">
        <v>123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55"/>
      <c r="R43" s="27"/>
      <c r="S43" s="20"/>
    </row>
    <row r="44" spans="1:20" ht="32.25" customHeight="1" thickBot="1" x14ac:dyDescent="0.3">
      <c r="A44" s="87"/>
      <c r="B44" s="92" t="s">
        <v>124</v>
      </c>
      <c r="C44" s="93"/>
      <c r="D44" s="43" t="s">
        <v>11</v>
      </c>
      <c r="E44" s="101">
        <v>15</v>
      </c>
      <c r="F44" s="102"/>
      <c r="G44" s="102"/>
      <c r="H44" s="102"/>
      <c r="I44" s="103"/>
      <c r="J44" s="44">
        <v>0</v>
      </c>
      <c r="K44" s="90">
        <v>0</v>
      </c>
      <c r="L44" s="91"/>
      <c r="M44" s="88">
        <v>74.8</v>
      </c>
      <c r="N44" s="89"/>
      <c r="O44" s="43">
        <v>0</v>
      </c>
      <c r="P44" s="90">
        <v>0</v>
      </c>
      <c r="Q44" s="91"/>
      <c r="R44" s="36"/>
      <c r="S44" s="20"/>
    </row>
    <row r="45" spans="1:20" ht="16.5" thickBot="1" x14ac:dyDescent="0.3">
      <c r="A45" s="86" t="s">
        <v>61</v>
      </c>
      <c r="B45" s="54" t="s">
        <v>123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55"/>
      <c r="R45" s="27"/>
      <c r="S45" s="20"/>
    </row>
    <row r="46" spans="1:20" ht="32.25" customHeight="1" thickBot="1" x14ac:dyDescent="0.3">
      <c r="A46" s="87"/>
      <c r="B46" s="92" t="s">
        <v>125</v>
      </c>
      <c r="C46" s="93"/>
      <c r="D46" s="41" t="s">
        <v>42</v>
      </c>
      <c r="E46" s="94">
        <v>11.45</v>
      </c>
      <c r="F46" s="95"/>
      <c r="G46" s="95"/>
      <c r="H46" s="95"/>
      <c r="I46" s="96"/>
      <c r="J46" s="42">
        <v>0</v>
      </c>
      <c r="K46" s="97">
        <v>0</v>
      </c>
      <c r="L46" s="98"/>
      <c r="M46" s="99">
        <v>117.7</v>
      </c>
      <c r="N46" s="100"/>
      <c r="O46" s="41">
        <v>0</v>
      </c>
      <c r="P46" s="97">
        <v>0</v>
      </c>
      <c r="Q46" s="98"/>
      <c r="R46" s="27"/>
      <c r="S46" s="20"/>
      <c r="T46" s="37"/>
    </row>
    <row r="47" spans="1:20" ht="16.5" thickBot="1" x14ac:dyDescent="0.3">
      <c r="A47" s="86" t="s">
        <v>62</v>
      </c>
      <c r="B47" s="54" t="s">
        <v>123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55"/>
      <c r="R47" s="27"/>
      <c r="S47" s="20"/>
    </row>
    <row r="48" spans="1:20" ht="32.25" customHeight="1" thickBot="1" x14ac:dyDescent="0.3">
      <c r="A48" s="87"/>
      <c r="B48" s="92" t="s">
        <v>126</v>
      </c>
      <c r="C48" s="93"/>
      <c r="D48" s="41" t="s">
        <v>11</v>
      </c>
      <c r="E48" s="104">
        <v>3</v>
      </c>
      <c r="F48" s="105"/>
      <c r="G48" s="105"/>
      <c r="H48" s="105"/>
      <c r="I48" s="106"/>
      <c r="J48" s="42">
        <v>0</v>
      </c>
      <c r="K48" s="107">
        <v>0</v>
      </c>
      <c r="L48" s="108"/>
      <c r="M48" s="109">
        <v>308.10000000000002</v>
      </c>
      <c r="N48" s="110"/>
      <c r="O48" s="41">
        <v>0</v>
      </c>
      <c r="P48" s="107">
        <v>0</v>
      </c>
      <c r="Q48" s="108"/>
      <c r="R48" s="27"/>
      <c r="S48" s="20"/>
    </row>
    <row r="49" spans="1:21" ht="32.25" customHeight="1" thickBot="1" x14ac:dyDescent="0.3">
      <c r="A49" s="38"/>
      <c r="B49" s="51" t="s">
        <v>127</v>
      </c>
      <c r="C49" s="53"/>
      <c r="D49" s="28"/>
      <c r="E49" s="111"/>
      <c r="F49" s="112"/>
      <c r="G49" s="112"/>
      <c r="H49" s="112"/>
      <c r="I49" s="113"/>
      <c r="J49" s="29"/>
      <c r="K49" s="161"/>
      <c r="L49" s="162"/>
      <c r="M49" s="163">
        <f>M42+M44+M46+M48</f>
        <v>638.5</v>
      </c>
      <c r="N49" s="164"/>
      <c r="O49" s="28">
        <v>0</v>
      </c>
      <c r="P49" s="161">
        <v>0</v>
      </c>
      <c r="Q49" s="162"/>
      <c r="R49" s="30"/>
      <c r="S49" s="20"/>
    </row>
    <row r="50" spans="1:21" ht="63" customHeight="1" thickBot="1" x14ac:dyDescent="0.3">
      <c r="A50" s="8" t="s">
        <v>25</v>
      </c>
      <c r="B50" s="67" t="s">
        <v>26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68"/>
      <c r="S50" s="5"/>
    </row>
    <row r="51" spans="1:21" ht="16.5" thickBot="1" x14ac:dyDescent="0.3">
      <c r="A51" s="77" t="s">
        <v>63</v>
      </c>
      <c r="B51" s="54" t="s">
        <v>71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55"/>
      <c r="R51" s="7"/>
      <c r="S51" s="5"/>
    </row>
    <row r="52" spans="1:21" ht="16.5" thickBot="1" x14ac:dyDescent="0.3">
      <c r="A52" s="78"/>
      <c r="B52" s="54" t="s">
        <v>84</v>
      </c>
      <c r="C52" s="55"/>
      <c r="D52" s="11" t="s">
        <v>17</v>
      </c>
      <c r="E52" s="61">
        <v>165.4</v>
      </c>
      <c r="F52" s="82"/>
      <c r="G52" s="82"/>
      <c r="H52" s="82"/>
      <c r="I52" s="62"/>
      <c r="J52" s="11">
        <v>164.7</v>
      </c>
      <c r="K52" s="59">
        <v>1</v>
      </c>
      <c r="L52" s="60"/>
      <c r="M52" s="61">
        <v>1175.8</v>
      </c>
      <c r="N52" s="62"/>
      <c r="O52" s="11">
        <v>1172.5999999999999</v>
      </c>
      <c r="P52" s="59">
        <v>1</v>
      </c>
      <c r="Q52" s="60"/>
      <c r="R52" s="7"/>
      <c r="S52" s="5"/>
    </row>
    <row r="53" spans="1:21" ht="16.5" thickBot="1" x14ac:dyDescent="0.3">
      <c r="A53" s="77" t="s">
        <v>64</v>
      </c>
      <c r="B53" s="54" t="s">
        <v>71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55"/>
      <c r="R53" s="7"/>
      <c r="S53" s="5"/>
    </row>
    <row r="54" spans="1:21" ht="16.5" thickBot="1" x14ac:dyDescent="0.3">
      <c r="A54" s="78"/>
      <c r="B54" s="54" t="s">
        <v>85</v>
      </c>
      <c r="C54" s="55"/>
      <c r="D54" s="11" t="s">
        <v>11</v>
      </c>
      <c r="E54" s="61">
        <v>11</v>
      </c>
      <c r="F54" s="82"/>
      <c r="G54" s="82"/>
      <c r="H54" s="82"/>
      <c r="I54" s="62"/>
      <c r="J54" s="11">
        <v>11</v>
      </c>
      <c r="K54" s="59">
        <v>1</v>
      </c>
      <c r="L54" s="60"/>
      <c r="M54" s="72">
        <v>469</v>
      </c>
      <c r="N54" s="73"/>
      <c r="O54" s="22">
        <v>469</v>
      </c>
      <c r="P54" s="59">
        <v>1</v>
      </c>
      <c r="Q54" s="60"/>
      <c r="R54" s="11"/>
      <c r="S54" s="5"/>
    </row>
    <row r="55" spans="1:21" ht="16.5" thickBot="1" x14ac:dyDescent="0.3">
      <c r="A55" s="77" t="s">
        <v>65</v>
      </c>
      <c r="B55" s="54" t="s">
        <v>71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55"/>
      <c r="R55" s="11"/>
      <c r="S55" s="5"/>
    </row>
    <row r="56" spans="1:21" ht="31.5" customHeight="1" thickBot="1" x14ac:dyDescent="0.3">
      <c r="A56" s="78"/>
      <c r="B56" s="54" t="s">
        <v>86</v>
      </c>
      <c r="C56" s="55"/>
      <c r="D56" s="11" t="s">
        <v>11</v>
      </c>
      <c r="E56" s="61">
        <v>231</v>
      </c>
      <c r="F56" s="82"/>
      <c r="G56" s="82"/>
      <c r="H56" s="82"/>
      <c r="I56" s="62"/>
      <c r="J56" s="11">
        <v>0</v>
      </c>
      <c r="K56" s="59">
        <v>0</v>
      </c>
      <c r="L56" s="60"/>
      <c r="M56" s="61">
        <v>524.29999999999995</v>
      </c>
      <c r="N56" s="62"/>
      <c r="O56" s="11">
        <v>0</v>
      </c>
      <c r="P56" s="59">
        <v>0</v>
      </c>
      <c r="Q56" s="60"/>
      <c r="R56" s="11"/>
      <c r="S56" s="5"/>
    </row>
    <row r="57" spans="1:21" ht="16.5" thickBot="1" x14ac:dyDescent="0.3">
      <c r="A57" s="77" t="s">
        <v>128</v>
      </c>
      <c r="B57" s="54" t="s">
        <v>71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55"/>
      <c r="R57" s="11"/>
      <c r="S57" s="5"/>
    </row>
    <row r="58" spans="1:21" ht="31.5" customHeight="1" thickBot="1" x14ac:dyDescent="0.3">
      <c r="A58" s="78"/>
      <c r="B58" s="54" t="s">
        <v>87</v>
      </c>
      <c r="C58" s="55"/>
      <c r="D58" s="11" t="s">
        <v>17</v>
      </c>
      <c r="E58" s="61">
        <v>34.6</v>
      </c>
      <c r="F58" s="82"/>
      <c r="G58" s="82"/>
      <c r="H58" s="82"/>
      <c r="I58" s="62"/>
      <c r="J58" s="11">
        <v>0</v>
      </c>
      <c r="K58" s="59">
        <v>0</v>
      </c>
      <c r="L58" s="60"/>
      <c r="M58" s="61">
        <v>131.6</v>
      </c>
      <c r="N58" s="62"/>
      <c r="O58" s="11">
        <v>0</v>
      </c>
      <c r="P58" s="59">
        <v>0</v>
      </c>
      <c r="Q58" s="60"/>
      <c r="R58" s="11"/>
      <c r="S58" s="5"/>
      <c r="U58" s="37"/>
    </row>
    <row r="59" spans="1:21" ht="16.5" thickBot="1" x14ac:dyDescent="0.3">
      <c r="A59" s="77" t="s">
        <v>129</v>
      </c>
      <c r="B59" s="54" t="s">
        <v>20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55"/>
      <c r="R59" s="11"/>
      <c r="S59" s="5"/>
    </row>
    <row r="60" spans="1:21" ht="38.25" customHeight="1" thickBot="1" x14ac:dyDescent="0.3">
      <c r="A60" s="78"/>
      <c r="B60" s="54" t="s">
        <v>27</v>
      </c>
      <c r="C60" s="55"/>
      <c r="D60" s="11" t="s">
        <v>11</v>
      </c>
      <c r="E60" s="61">
        <v>4902</v>
      </c>
      <c r="F60" s="82"/>
      <c r="G60" s="82"/>
      <c r="H60" s="82"/>
      <c r="I60" s="62"/>
      <c r="J60" s="11">
        <v>4427</v>
      </c>
      <c r="K60" s="59">
        <v>0.9</v>
      </c>
      <c r="L60" s="60"/>
      <c r="M60" s="61">
        <v>206.4</v>
      </c>
      <c r="N60" s="62"/>
      <c r="O60" s="11">
        <v>186.3</v>
      </c>
      <c r="P60" s="59">
        <v>0.9</v>
      </c>
      <c r="Q60" s="60"/>
      <c r="R60" s="11"/>
      <c r="S60" s="5"/>
    </row>
    <row r="61" spans="1:21" ht="16.5" thickBot="1" x14ac:dyDescent="0.3">
      <c r="A61" s="77" t="s">
        <v>130</v>
      </c>
      <c r="B61" s="54" t="s">
        <v>20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55"/>
      <c r="R61" s="11"/>
      <c r="S61" s="5"/>
    </row>
    <row r="62" spans="1:21" ht="31.5" customHeight="1" thickBot="1" x14ac:dyDescent="0.3">
      <c r="A62" s="78"/>
      <c r="B62" s="54" t="s">
        <v>28</v>
      </c>
      <c r="C62" s="55"/>
      <c r="D62" s="11" t="s">
        <v>17</v>
      </c>
      <c r="E62" s="61">
        <v>102.18</v>
      </c>
      <c r="F62" s="82"/>
      <c r="G62" s="82"/>
      <c r="H62" s="82"/>
      <c r="I62" s="62"/>
      <c r="J62" s="11">
        <v>0</v>
      </c>
      <c r="K62" s="59">
        <v>0</v>
      </c>
      <c r="L62" s="60"/>
      <c r="M62" s="61">
        <v>119.7</v>
      </c>
      <c r="N62" s="62"/>
      <c r="O62" s="11">
        <v>0</v>
      </c>
      <c r="P62" s="59">
        <v>0</v>
      </c>
      <c r="Q62" s="60"/>
      <c r="R62" s="11"/>
      <c r="S62" s="5"/>
    </row>
    <row r="63" spans="1:21" ht="16.5" thickBot="1" x14ac:dyDescent="0.3">
      <c r="A63" s="77" t="s">
        <v>131</v>
      </c>
      <c r="B63" s="54" t="s">
        <v>20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55"/>
      <c r="R63" s="11"/>
      <c r="S63" s="5"/>
    </row>
    <row r="64" spans="1:21" ht="16.5" thickBot="1" x14ac:dyDescent="0.3">
      <c r="A64" s="78"/>
      <c r="B64" s="54" t="s">
        <v>88</v>
      </c>
      <c r="C64" s="55"/>
      <c r="D64" s="11" t="s">
        <v>37</v>
      </c>
      <c r="E64" s="61">
        <v>450</v>
      </c>
      <c r="F64" s="82"/>
      <c r="G64" s="82"/>
      <c r="H64" s="82"/>
      <c r="I64" s="62"/>
      <c r="J64" s="11">
        <v>0</v>
      </c>
      <c r="K64" s="59">
        <v>0</v>
      </c>
      <c r="L64" s="60"/>
      <c r="M64" s="61">
        <v>79.7</v>
      </c>
      <c r="N64" s="62"/>
      <c r="O64" s="11">
        <v>0</v>
      </c>
      <c r="P64" s="59">
        <v>0</v>
      </c>
      <c r="Q64" s="60"/>
      <c r="R64" s="11"/>
      <c r="S64" s="5"/>
    </row>
    <row r="65" spans="1:19" ht="16.5" thickBot="1" x14ac:dyDescent="0.3">
      <c r="A65" s="77" t="s">
        <v>132</v>
      </c>
      <c r="B65" s="54" t="s">
        <v>20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55"/>
      <c r="R65" s="11"/>
      <c r="S65" s="5"/>
    </row>
    <row r="66" spans="1:19" ht="31.5" customHeight="1" thickBot="1" x14ac:dyDescent="0.3">
      <c r="A66" s="78"/>
      <c r="B66" s="54" t="s">
        <v>89</v>
      </c>
      <c r="C66" s="55"/>
      <c r="D66" s="11" t="s">
        <v>11</v>
      </c>
      <c r="E66" s="61">
        <v>420</v>
      </c>
      <c r="F66" s="82"/>
      <c r="G66" s="82"/>
      <c r="H66" s="82"/>
      <c r="I66" s="62"/>
      <c r="J66" s="11">
        <v>0</v>
      </c>
      <c r="K66" s="59">
        <v>0</v>
      </c>
      <c r="L66" s="60"/>
      <c r="M66" s="61">
        <v>493.5</v>
      </c>
      <c r="N66" s="62"/>
      <c r="O66" s="11">
        <v>0</v>
      </c>
      <c r="P66" s="59">
        <v>0</v>
      </c>
      <c r="Q66" s="60"/>
      <c r="R66" s="11"/>
      <c r="S66" s="5"/>
    </row>
    <row r="67" spans="1:19" ht="16.5" thickBot="1" x14ac:dyDescent="0.3">
      <c r="A67" s="77" t="s">
        <v>133</v>
      </c>
      <c r="B67" s="54" t="s">
        <v>71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55"/>
      <c r="R67" s="11"/>
      <c r="S67" s="20"/>
    </row>
    <row r="68" spans="1:19" ht="16.5" thickBot="1" x14ac:dyDescent="0.3">
      <c r="A68" s="78"/>
      <c r="B68" s="54" t="s">
        <v>134</v>
      </c>
      <c r="C68" s="55"/>
      <c r="D68" s="11" t="s">
        <v>37</v>
      </c>
      <c r="E68" s="61">
        <v>27.5</v>
      </c>
      <c r="F68" s="82"/>
      <c r="G68" s="82"/>
      <c r="H68" s="82"/>
      <c r="I68" s="62"/>
      <c r="J68" s="11">
        <v>0</v>
      </c>
      <c r="K68" s="59">
        <v>0</v>
      </c>
      <c r="L68" s="60"/>
      <c r="M68" s="61">
        <v>77.900000000000006</v>
      </c>
      <c r="N68" s="62"/>
      <c r="O68" s="11">
        <v>0</v>
      </c>
      <c r="P68" s="59">
        <v>0</v>
      </c>
      <c r="Q68" s="60"/>
      <c r="R68" s="11"/>
      <c r="S68" s="20"/>
    </row>
    <row r="69" spans="1:19" ht="16.5" thickBot="1" x14ac:dyDescent="0.3">
      <c r="A69" s="12"/>
      <c r="B69" s="119" t="s">
        <v>94</v>
      </c>
      <c r="C69" s="120"/>
      <c r="D69" s="11"/>
      <c r="E69" s="61"/>
      <c r="F69" s="82"/>
      <c r="G69" s="82"/>
      <c r="H69" s="82"/>
      <c r="I69" s="62"/>
      <c r="J69" s="11"/>
      <c r="K69" s="61"/>
      <c r="L69" s="62"/>
      <c r="M69" s="121">
        <f>M52+M54+M56+M58+M60+M62+M64+M66+M68</f>
        <v>3277.8999999999996</v>
      </c>
      <c r="N69" s="122"/>
      <c r="O69" s="6">
        <f>O52+O54+O56+O58+O60+O62+O64+O66+O137+O68</f>
        <v>1827.8999999999999</v>
      </c>
      <c r="P69" s="75">
        <v>0.56000000000000005</v>
      </c>
      <c r="Q69" s="76"/>
      <c r="R69" s="11"/>
      <c r="S69" s="5"/>
    </row>
    <row r="70" spans="1:19" ht="31.5" customHeight="1" thickBot="1" x14ac:dyDescent="0.3">
      <c r="A70" s="8" t="s">
        <v>30</v>
      </c>
      <c r="B70" s="119" t="s">
        <v>31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0"/>
      <c r="S70" s="5"/>
    </row>
    <row r="71" spans="1:19" ht="31.5" customHeight="1" thickBot="1" x14ac:dyDescent="0.3">
      <c r="A71" s="77" t="s">
        <v>135</v>
      </c>
      <c r="B71" s="54" t="s">
        <v>90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55"/>
      <c r="R71" s="11"/>
      <c r="S71" s="5"/>
    </row>
    <row r="72" spans="1:19" ht="51" customHeight="1" thickBot="1" x14ac:dyDescent="0.3">
      <c r="A72" s="78"/>
      <c r="B72" s="54" t="s">
        <v>32</v>
      </c>
      <c r="C72" s="55"/>
      <c r="D72" s="11" t="s">
        <v>11</v>
      </c>
      <c r="E72" s="61">
        <v>6</v>
      </c>
      <c r="F72" s="82"/>
      <c r="G72" s="82"/>
      <c r="H72" s="82"/>
      <c r="I72" s="62"/>
      <c r="J72" s="11">
        <v>0</v>
      </c>
      <c r="K72" s="59">
        <v>0</v>
      </c>
      <c r="L72" s="60"/>
      <c r="M72" s="72">
        <v>140</v>
      </c>
      <c r="N72" s="73"/>
      <c r="O72" s="11">
        <v>0</v>
      </c>
      <c r="P72" s="59">
        <v>0</v>
      </c>
      <c r="Q72" s="60"/>
      <c r="R72" s="11"/>
      <c r="S72" s="5"/>
    </row>
    <row r="73" spans="1:19" ht="31.5" customHeight="1" thickBot="1" x14ac:dyDescent="0.3">
      <c r="A73" s="77" t="s">
        <v>66</v>
      </c>
      <c r="B73" s="54" t="s">
        <v>91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55"/>
      <c r="R73" s="11"/>
      <c r="S73" s="5"/>
    </row>
    <row r="74" spans="1:19" ht="47.25" customHeight="1" thickBot="1" x14ac:dyDescent="0.3">
      <c r="A74" s="78"/>
      <c r="B74" s="54" t="s">
        <v>92</v>
      </c>
      <c r="C74" s="55"/>
      <c r="D74" s="11" t="s">
        <v>11</v>
      </c>
      <c r="E74" s="61">
        <v>6</v>
      </c>
      <c r="F74" s="82"/>
      <c r="G74" s="82"/>
      <c r="H74" s="82"/>
      <c r="I74" s="62"/>
      <c r="J74" s="11">
        <v>6</v>
      </c>
      <c r="K74" s="59">
        <v>1</v>
      </c>
      <c r="L74" s="60"/>
      <c r="M74" s="72">
        <v>180</v>
      </c>
      <c r="N74" s="73"/>
      <c r="O74" s="22">
        <v>136</v>
      </c>
      <c r="P74" s="59">
        <v>0.76</v>
      </c>
      <c r="Q74" s="60"/>
      <c r="R74" s="11"/>
      <c r="S74" s="5"/>
    </row>
    <row r="75" spans="1:19" ht="16.5" thickBot="1" x14ac:dyDescent="0.3">
      <c r="A75" s="77" t="s">
        <v>67</v>
      </c>
      <c r="B75" s="54" t="s">
        <v>18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55"/>
      <c r="R75" s="11"/>
      <c r="S75" s="5"/>
    </row>
    <row r="76" spans="1:19" ht="31.5" customHeight="1" thickBot="1" x14ac:dyDescent="0.3">
      <c r="A76" s="78"/>
      <c r="B76" s="54" t="s">
        <v>93</v>
      </c>
      <c r="C76" s="55"/>
      <c r="D76" s="11" t="s">
        <v>11</v>
      </c>
      <c r="E76" s="61">
        <v>100</v>
      </c>
      <c r="F76" s="82"/>
      <c r="G76" s="82"/>
      <c r="H76" s="82"/>
      <c r="I76" s="62"/>
      <c r="J76" s="11">
        <v>0</v>
      </c>
      <c r="K76" s="59">
        <v>0</v>
      </c>
      <c r="L76" s="60"/>
      <c r="M76" s="72">
        <v>21</v>
      </c>
      <c r="N76" s="73"/>
      <c r="O76" s="11">
        <v>0</v>
      </c>
      <c r="P76" s="59">
        <v>0</v>
      </c>
      <c r="Q76" s="60"/>
      <c r="R76" s="11"/>
      <c r="S76" s="5"/>
    </row>
    <row r="77" spans="1:19" ht="16.5" thickBot="1" x14ac:dyDescent="0.3">
      <c r="A77" s="12"/>
      <c r="B77" s="119" t="s">
        <v>136</v>
      </c>
      <c r="C77" s="120"/>
      <c r="D77" s="6"/>
      <c r="E77" s="69"/>
      <c r="F77" s="70"/>
      <c r="G77" s="70"/>
      <c r="H77" s="70"/>
      <c r="I77" s="71"/>
      <c r="J77" s="15"/>
      <c r="K77" s="69"/>
      <c r="L77" s="71"/>
      <c r="M77" s="124">
        <f>M72+M74+M76</f>
        <v>341</v>
      </c>
      <c r="N77" s="71"/>
      <c r="O77" s="25">
        <f>O72+O74+O76</f>
        <v>136</v>
      </c>
      <c r="P77" s="75">
        <v>0.4</v>
      </c>
      <c r="Q77" s="76"/>
      <c r="R77" s="7"/>
      <c r="S77" s="5"/>
    </row>
    <row r="78" spans="1:19" ht="48" customHeight="1" thickBot="1" x14ac:dyDescent="0.3">
      <c r="A78" s="8" t="s">
        <v>33</v>
      </c>
      <c r="B78" s="119" t="s">
        <v>34</v>
      </c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0"/>
      <c r="S78" s="5"/>
    </row>
    <row r="79" spans="1:19" ht="16.5" thickBot="1" x14ac:dyDescent="0.3">
      <c r="A79" s="8" t="s">
        <v>137</v>
      </c>
      <c r="B79" s="119" t="s">
        <v>95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0"/>
      <c r="S79" s="5"/>
    </row>
    <row r="80" spans="1:19" ht="31.5" customHeight="1" thickBot="1" x14ac:dyDescent="0.3">
      <c r="A80" s="9" t="s">
        <v>138</v>
      </c>
      <c r="B80" s="54" t="s">
        <v>89</v>
      </c>
      <c r="C80" s="55"/>
      <c r="D80" s="11" t="s">
        <v>11</v>
      </c>
      <c r="E80" s="61">
        <v>7</v>
      </c>
      <c r="F80" s="82"/>
      <c r="G80" s="82"/>
      <c r="H80" s="82"/>
      <c r="I80" s="62"/>
      <c r="J80" s="11">
        <v>0</v>
      </c>
      <c r="K80" s="59">
        <v>0</v>
      </c>
      <c r="L80" s="60"/>
      <c r="M80" s="61">
        <v>9.4</v>
      </c>
      <c r="N80" s="62"/>
      <c r="O80" s="11">
        <v>0</v>
      </c>
      <c r="P80" s="59">
        <v>0</v>
      </c>
      <c r="Q80" s="60"/>
      <c r="R80" s="11"/>
      <c r="S80" s="5"/>
    </row>
    <row r="81" spans="1:19" ht="47.25" customHeight="1" thickBot="1" x14ac:dyDescent="0.3">
      <c r="A81" s="9" t="s">
        <v>139</v>
      </c>
      <c r="B81" s="54" t="s">
        <v>96</v>
      </c>
      <c r="C81" s="55"/>
      <c r="D81" s="11" t="s">
        <v>11</v>
      </c>
      <c r="E81" s="61">
        <v>4</v>
      </c>
      <c r="F81" s="82"/>
      <c r="G81" s="82"/>
      <c r="H81" s="82"/>
      <c r="I81" s="62"/>
      <c r="J81" s="11">
        <v>0</v>
      </c>
      <c r="K81" s="59">
        <v>0</v>
      </c>
      <c r="L81" s="60"/>
      <c r="M81" s="61">
        <v>242.6</v>
      </c>
      <c r="N81" s="62"/>
      <c r="O81" s="11">
        <v>0</v>
      </c>
      <c r="P81" s="59">
        <v>0</v>
      </c>
      <c r="Q81" s="60"/>
      <c r="R81" s="11"/>
      <c r="S81" s="5"/>
    </row>
    <row r="82" spans="1:19" ht="31.5" customHeight="1" thickBot="1" x14ac:dyDescent="0.3">
      <c r="A82" s="9" t="s">
        <v>140</v>
      </c>
      <c r="B82" s="54" t="s">
        <v>97</v>
      </c>
      <c r="C82" s="55"/>
      <c r="D82" s="11" t="s">
        <v>17</v>
      </c>
      <c r="E82" s="61">
        <v>29.04</v>
      </c>
      <c r="F82" s="82"/>
      <c r="G82" s="82"/>
      <c r="H82" s="82"/>
      <c r="I82" s="62"/>
      <c r="J82" s="11">
        <v>0</v>
      </c>
      <c r="K82" s="59">
        <v>0</v>
      </c>
      <c r="L82" s="60"/>
      <c r="M82" s="61">
        <v>170.8</v>
      </c>
      <c r="N82" s="62"/>
      <c r="O82" s="11">
        <v>0</v>
      </c>
      <c r="P82" s="59">
        <v>0</v>
      </c>
      <c r="Q82" s="60"/>
      <c r="R82" s="11"/>
      <c r="S82" s="5"/>
    </row>
    <row r="83" spans="1:19" ht="47.25" customHeight="1" thickBot="1" x14ac:dyDescent="0.3">
      <c r="A83" s="9" t="s">
        <v>141</v>
      </c>
      <c r="B83" s="54" t="s">
        <v>84</v>
      </c>
      <c r="C83" s="55"/>
      <c r="D83" s="11" t="s">
        <v>17</v>
      </c>
      <c r="E83" s="61">
        <v>11.5</v>
      </c>
      <c r="F83" s="82"/>
      <c r="G83" s="82"/>
      <c r="H83" s="82"/>
      <c r="I83" s="62"/>
      <c r="J83" s="11">
        <v>0</v>
      </c>
      <c r="K83" s="59">
        <v>0</v>
      </c>
      <c r="L83" s="60"/>
      <c r="M83" s="61">
        <v>110.8</v>
      </c>
      <c r="N83" s="62"/>
      <c r="O83" s="11">
        <v>0</v>
      </c>
      <c r="P83" s="59">
        <v>0</v>
      </c>
      <c r="Q83" s="60"/>
      <c r="R83" s="11"/>
      <c r="S83" s="5"/>
    </row>
    <row r="84" spans="1:19" ht="47.25" customHeight="1" thickBot="1" x14ac:dyDescent="0.3">
      <c r="A84" s="9" t="s">
        <v>142</v>
      </c>
      <c r="B84" s="54" t="s">
        <v>84</v>
      </c>
      <c r="C84" s="55"/>
      <c r="D84" s="11" t="s">
        <v>17</v>
      </c>
      <c r="E84" s="61">
        <v>107.3</v>
      </c>
      <c r="F84" s="82"/>
      <c r="G84" s="82"/>
      <c r="H84" s="82"/>
      <c r="I84" s="62"/>
      <c r="J84" s="11">
        <v>0</v>
      </c>
      <c r="K84" s="59">
        <v>0</v>
      </c>
      <c r="L84" s="60"/>
      <c r="M84" s="61">
        <v>895.1</v>
      </c>
      <c r="N84" s="62"/>
      <c r="O84" s="11">
        <v>0</v>
      </c>
      <c r="P84" s="59">
        <v>0</v>
      </c>
      <c r="Q84" s="60"/>
      <c r="R84" s="11"/>
      <c r="S84" s="5"/>
    </row>
    <row r="85" spans="1:19" ht="78.75" customHeight="1" thickBot="1" x14ac:dyDescent="0.3">
      <c r="A85" s="9" t="s">
        <v>143</v>
      </c>
      <c r="B85" s="54" t="s">
        <v>98</v>
      </c>
      <c r="C85" s="55"/>
      <c r="D85" s="11" t="s">
        <v>11</v>
      </c>
      <c r="E85" s="61">
        <v>27</v>
      </c>
      <c r="F85" s="82"/>
      <c r="G85" s="82"/>
      <c r="H85" s="82"/>
      <c r="I85" s="62"/>
      <c r="J85" s="11">
        <v>0</v>
      </c>
      <c r="K85" s="59">
        <v>0</v>
      </c>
      <c r="L85" s="60"/>
      <c r="M85" s="61">
        <v>0.2</v>
      </c>
      <c r="N85" s="62"/>
      <c r="O85" s="11">
        <v>0</v>
      </c>
      <c r="P85" s="59">
        <v>0</v>
      </c>
      <c r="Q85" s="60"/>
      <c r="R85" s="11"/>
      <c r="S85" s="5"/>
    </row>
    <row r="86" spans="1:19" ht="47.25" customHeight="1" thickBot="1" x14ac:dyDescent="0.3">
      <c r="A86" s="9" t="s">
        <v>144</v>
      </c>
      <c r="B86" s="54" t="s">
        <v>99</v>
      </c>
      <c r="C86" s="55"/>
      <c r="D86" s="11" t="s">
        <v>17</v>
      </c>
      <c r="E86" s="61">
        <v>1147</v>
      </c>
      <c r="F86" s="82"/>
      <c r="G86" s="82"/>
      <c r="H86" s="82"/>
      <c r="I86" s="62"/>
      <c r="J86" s="11">
        <v>0</v>
      </c>
      <c r="K86" s="59">
        <v>0</v>
      </c>
      <c r="L86" s="60"/>
      <c r="M86" s="61">
        <v>1003.6</v>
      </c>
      <c r="N86" s="62"/>
      <c r="O86" s="11">
        <v>0</v>
      </c>
      <c r="P86" s="59">
        <v>0</v>
      </c>
      <c r="Q86" s="60"/>
      <c r="R86" s="11"/>
      <c r="S86" s="5"/>
    </row>
    <row r="87" spans="1:19" ht="47.25" customHeight="1" thickBot="1" x14ac:dyDescent="0.3">
      <c r="A87" s="9" t="s">
        <v>145</v>
      </c>
      <c r="B87" s="54" t="s">
        <v>100</v>
      </c>
      <c r="C87" s="55"/>
      <c r="D87" s="11" t="s">
        <v>37</v>
      </c>
      <c r="E87" s="61">
        <v>82.8</v>
      </c>
      <c r="F87" s="82"/>
      <c r="G87" s="82"/>
      <c r="H87" s="82"/>
      <c r="I87" s="62"/>
      <c r="J87" s="11">
        <v>0</v>
      </c>
      <c r="K87" s="59">
        <v>0</v>
      </c>
      <c r="L87" s="60"/>
      <c r="M87" s="72">
        <v>25</v>
      </c>
      <c r="N87" s="73"/>
      <c r="O87" s="11">
        <v>0</v>
      </c>
      <c r="P87" s="59">
        <v>0</v>
      </c>
      <c r="Q87" s="60"/>
      <c r="R87" s="11"/>
      <c r="S87" s="5"/>
    </row>
    <row r="88" spans="1:19" ht="78.75" customHeight="1" thickBot="1" x14ac:dyDescent="0.3">
      <c r="A88" s="9" t="s">
        <v>146</v>
      </c>
      <c r="B88" s="54" t="s">
        <v>40</v>
      </c>
      <c r="C88" s="55"/>
      <c r="D88" s="11" t="s">
        <v>37</v>
      </c>
      <c r="E88" s="61">
        <v>13.9</v>
      </c>
      <c r="F88" s="82"/>
      <c r="G88" s="82"/>
      <c r="H88" s="82"/>
      <c r="I88" s="62"/>
      <c r="J88" s="11">
        <v>0</v>
      </c>
      <c r="K88" s="59">
        <v>0</v>
      </c>
      <c r="L88" s="60"/>
      <c r="M88" s="61">
        <v>8.6</v>
      </c>
      <c r="N88" s="62"/>
      <c r="O88" s="11">
        <v>0</v>
      </c>
      <c r="P88" s="59">
        <v>0</v>
      </c>
      <c r="Q88" s="60"/>
      <c r="R88" s="11"/>
      <c r="S88" s="5"/>
    </row>
    <row r="89" spans="1:19" ht="47.25" customHeight="1" thickBot="1" x14ac:dyDescent="0.3">
      <c r="A89" s="9" t="s">
        <v>147</v>
      </c>
      <c r="B89" s="54" t="s">
        <v>29</v>
      </c>
      <c r="C89" s="55"/>
      <c r="D89" s="11" t="s">
        <v>11</v>
      </c>
      <c r="E89" s="61">
        <v>6</v>
      </c>
      <c r="F89" s="82"/>
      <c r="G89" s="82"/>
      <c r="H89" s="82"/>
      <c r="I89" s="62"/>
      <c r="J89" s="11">
        <v>0</v>
      </c>
      <c r="K89" s="59">
        <v>0</v>
      </c>
      <c r="L89" s="60"/>
      <c r="M89" s="61">
        <v>5.8</v>
      </c>
      <c r="N89" s="62"/>
      <c r="O89" s="11">
        <v>0</v>
      </c>
      <c r="P89" s="59">
        <v>0</v>
      </c>
      <c r="Q89" s="60"/>
      <c r="R89" s="11"/>
      <c r="S89" s="5"/>
    </row>
    <row r="90" spans="1:19" ht="16.5" thickBot="1" x14ac:dyDescent="0.3">
      <c r="A90" s="9"/>
      <c r="B90" s="119"/>
      <c r="C90" s="120"/>
      <c r="D90" s="6"/>
      <c r="E90" s="69"/>
      <c r="F90" s="70"/>
      <c r="G90" s="70"/>
      <c r="H90" s="70"/>
      <c r="I90" s="71"/>
      <c r="J90" s="6"/>
      <c r="K90" s="69"/>
      <c r="L90" s="71"/>
      <c r="M90" s="121">
        <f>SUM(M80:N89)</f>
        <v>2471.9</v>
      </c>
      <c r="N90" s="122"/>
      <c r="O90" s="17">
        <f>SUM(O80:O89)</f>
        <v>0</v>
      </c>
      <c r="P90" s="75">
        <v>0</v>
      </c>
      <c r="Q90" s="76"/>
      <c r="R90" s="11"/>
      <c r="S90" s="5"/>
    </row>
    <row r="91" spans="1:19" ht="16.5" thickBot="1" x14ac:dyDescent="0.3">
      <c r="A91" s="18" t="s">
        <v>68</v>
      </c>
      <c r="B91" s="119" t="s">
        <v>48</v>
      </c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0"/>
      <c r="S91" s="5"/>
    </row>
    <row r="92" spans="1:19" ht="36.75" customHeight="1" thickBot="1" x14ac:dyDescent="0.3">
      <c r="A92" s="9" t="s">
        <v>148</v>
      </c>
      <c r="B92" s="54" t="s">
        <v>35</v>
      </c>
      <c r="C92" s="55"/>
      <c r="D92" s="11" t="s">
        <v>17</v>
      </c>
      <c r="E92" s="61">
        <v>780</v>
      </c>
      <c r="F92" s="82"/>
      <c r="G92" s="82"/>
      <c r="H92" s="82"/>
      <c r="I92" s="62"/>
      <c r="J92" s="11">
        <v>0</v>
      </c>
      <c r="K92" s="59">
        <v>0</v>
      </c>
      <c r="L92" s="60"/>
      <c r="M92" s="61">
        <v>533.1</v>
      </c>
      <c r="N92" s="62"/>
      <c r="O92" s="11">
        <v>0</v>
      </c>
      <c r="P92" s="59">
        <v>0</v>
      </c>
      <c r="Q92" s="60"/>
      <c r="R92" s="11"/>
      <c r="S92" s="5"/>
    </row>
    <row r="93" spans="1:19" ht="31.5" customHeight="1" thickBot="1" x14ac:dyDescent="0.3">
      <c r="A93" s="9" t="s">
        <v>149</v>
      </c>
      <c r="B93" s="54" t="s">
        <v>101</v>
      </c>
      <c r="C93" s="55"/>
      <c r="D93" s="11" t="s">
        <v>17</v>
      </c>
      <c r="E93" s="61">
        <v>90</v>
      </c>
      <c r="F93" s="82"/>
      <c r="G93" s="82"/>
      <c r="H93" s="82"/>
      <c r="I93" s="62"/>
      <c r="J93" s="11">
        <v>90</v>
      </c>
      <c r="K93" s="59">
        <v>1</v>
      </c>
      <c r="L93" s="60"/>
      <c r="M93" s="61">
        <v>514.6</v>
      </c>
      <c r="N93" s="62"/>
      <c r="O93" s="11">
        <v>514.5</v>
      </c>
      <c r="P93" s="59">
        <v>1</v>
      </c>
      <c r="Q93" s="60"/>
      <c r="R93" s="11"/>
      <c r="S93" s="5"/>
    </row>
    <row r="94" spans="1:19" ht="33.75" customHeight="1" thickBot="1" x14ac:dyDescent="0.3">
      <c r="A94" s="9" t="s">
        <v>150</v>
      </c>
      <c r="B94" s="54" t="s">
        <v>102</v>
      </c>
      <c r="C94" s="55"/>
      <c r="D94" s="11" t="s">
        <v>38</v>
      </c>
      <c r="E94" s="61">
        <v>550</v>
      </c>
      <c r="F94" s="82"/>
      <c r="G94" s="82"/>
      <c r="H94" s="82"/>
      <c r="I94" s="62"/>
      <c r="J94" s="11">
        <v>0</v>
      </c>
      <c r="K94" s="59">
        <v>0</v>
      </c>
      <c r="L94" s="60"/>
      <c r="M94" s="61">
        <v>97.4</v>
      </c>
      <c r="N94" s="62"/>
      <c r="O94" s="11">
        <v>0</v>
      </c>
      <c r="P94" s="59">
        <v>0</v>
      </c>
      <c r="Q94" s="60"/>
      <c r="R94" s="11"/>
      <c r="S94" s="5"/>
    </row>
    <row r="95" spans="1:19" ht="39" customHeight="1" thickBot="1" x14ac:dyDescent="0.3">
      <c r="A95" s="9" t="s">
        <v>151</v>
      </c>
      <c r="B95" s="54" t="s">
        <v>49</v>
      </c>
      <c r="C95" s="55"/>
      <c r="D95" s="11" t="s">
        <v>11</v>
      </c>
      <c r="E95" s="61">
        <v>26</v>
      </c>
      <c r="F95" s="82"/>
      <c r="G95" s="82"/>
      <c r="H95" s="82"/>
      <c r="I95" s="62"/>
      <c r="J95" s="11">
        <v>0</v>
      </c>
      <c r="K95" s="59">
        <v>0</v>
      </c>
      <c r="L95" s="60"/>
      <c r="M95" s="61">
        <v>118.8</v>
      </c>
      <c r="N95" s="62"/>
      <c r="O95" s="11">
        <v>0</v>
      </c>
      <c r="P95" s="59">
        <v>0</v>
      </c>
      <c r="Q95" s="60"/>
      <c r="R95" s="11"/>
      <c r="S95" s="5"/>
    </row>
    <row r="96" spans="1:19" ht="33.75" customHeight="1" thickBot="1" x14ac:dyDescent="0.3">
      <c r="A96" s="9" t="s">
        <v>152</v>
      </c>
      <c r="B96" s="54" t="s">
        <v>50</v>
      </c>
      <c r="C96" s="55"/>
      <c r="D96" s="11" t="s">
        <v>11</v>
      </c>
      <c r="E96" s="61">
        <v>840</v>
      </c>
      <c r="F96" s="82"/>
      <c r="G96" s="82"/>
      <c r="H96" s="82"/>
      <c r="I96" s="62"/>
      <c r="J96" s="11">
        <v>0</v>
      </c>
      <c r="K96" s="59">
        <v>0</v>
      </c>
      <c r="L96" s="60"/>
      <c r="M96" s="61">
        <v>998.6</v>
      </c>
      <c r="N96" s="62"/>
      <c r="O96" s="11">
        <v>0</v>
      </c>
      <c r="P96" s="59">
        <v>0</v>
      </c>
      <c r="Q96" s="60"/>
      <c r="R96" s="11"/>
      <c r="S96" s="5"/>
    </row>
    <row r="97" spans="1:19" ht="31.5" customHeight="1" thickBot="1" x14ac:dyDescent="0.3">
      <c r="A97" s="9" t="s">
        <v>153</v>
      </c>
      <c r="B97" s="54" t="s">
        <v>41</v>
      </c>
      <c r="C97" s="55"/>
      <c r="D97" s="11" t="s">
        <v>42</v>
      </c>
      <c r="E97" s="61">
        <v>104</v>
      </c>
      <c r="F97" s="82"/>
      <c r="G97" s="82"/>
      <c r="H97" s="82"/>
      <c r="I97" s="62"/>
      <c r="J97" s="11">
        <v>104</v>
      </c>
      <c r="K97" s="59">
        <v>1</v>
      </c>
      <c r="L97" s="60"/>
      <c r="M97" s="61">
        <v>301.39999999999998</v>
      </c>
      <c r="N97" s="62"/>
      <c r="O97" s="11">
        <v>301.39999999999998</v>
      </c>
      <c r="P97" s="59">
        <v>1</v>
      </c>
      <c r="Q97" s="60"/>
      <c r="R97" s="11"/>
      <c r="S97" s="5"/>
    </row>
    <row r="98" spans="1:19" ht="50.25" customHeight="1" thickBot="1" x14ac:dyDescent="0.3">
      <c r="A98" s="9" t="s">
        <v>154</v>
      </c>
      <c r="B98" s="54" t="s">
        <v>103</v>
      </c>
      <c r="C98" s="55"/>
      <c r="D98" s="11" t="s">
        <v>11</v>
      </c>
      <c r="E98" s="61">
        <v>8405</v>
      </c>
      <c r="F98" s="82"/>
      <c r="G98" s="82"/>
      <c r="H98" s="82"/>
      <c r="I98" s="62"/>
      <c r="J98" s="11">
        <v>8373</v>
      </c>
      <c r="K98" s="59">
        <v>1</v>
      </c>
      <c r="L98" s="60"/>
      <c r="M98" s="61">
        <v>394.2</v>
      </c>
      <c r="N98" s="62"/>
      <c r="O98" s="11">
        <v>392.9</v>
      </c>
      <c r="P98" s="59">
        <v>1</v>
      </c>
      <c r="Q98" s="60"/>
      <c r="R98" s="11"/>
      <c r="S98" s="5"/>
    </row>
    <row r="99" spans="1:19" ht="46.5" customHeight="1" thickBot="1" x14ac:dyDescent="0.3">
      <c r="A99" s="9" t="s">
        <v>155</v>
      </c>
      <c r="B99" s="54" t="s">
        <v>46</v>
      </c>
      <c r="C99" s="55"/>
      <c r="D99" s="11" t="s">
        <v>17</v>
      </c>
      <c r="E99" s="61">
        <v>56290</v>
      </c>
      <c r="F99" s="82"/>
      <c r="G99" s="82"/>
      <c r="H99" s="82"/>
      <c r="I99" s="62"/>
      <c r="J99" s="11">
        <v>56290</v>
      </c>
      <c r="K99" s="59">
        <v>1</v>
      </c>
      <c r="L99" s="60"/>
      <c r="M99" s="61">
        <v>2812.8</v>
      </c>
      <c r="N99" s="62"/>
      <c r="O99" s="22">
        <v>1785.8</v>
      </c>
      <c r="P99" s="59">
        <v>0.63</v>
      </c>
      <c r="Q99" s="60"/>
      <c r="R99" s="11"/>
      <c r="S99" s="5"/>
    </row>
    <row r="100" spans="1:19" ht="62.25" customHeight="1" thickBot="1" x14ac:dyDescent="0.3">
      <c r="A100" s="9" t="s">
        <v>156</v>
      </c>
      <c r="B100" s="54" t="s">
        <v>51</v>
      </c>
      <c r="C100" s="55"/>
      <c r="D100" s="11" t="s">
        <v>11</v>
      </c>
      <c r="E100" s="61">
        <v>11</v>
      </c>
      <c r="F100" s="82"/>
      <c r="G100" s="82"/>
      <c r="H100" s="82"/>
      <c r="I100" s="62"/>
      <c r="J100" s="11">
        <v>0</v>
      </c>
      <c r="K100" s="59">
        <v>0</v>
      </c>
      <c r="L100" s="60"/>
      <c r="M100" s="61">
        <v>146.80000000000001</v>
      </c>
      <c r="N100" s="62"/>
      <c r="O100" s="11">
        <v>0</v>
      </c>
      <c r="P100" s="59">
        <v>0</v>
      </c>
      <c r="Q100" s="60"/>
      <c r="R100" s="11"/>
      <c r="S100" s="5"/>
    </row>
    <row r="101" spans="1:19" ht="31.5" customHeight="1" thickBot="1" x14ac:dyDescent="0.3">
      <c r="A101" s="9" t="s">
        <v>157</v>
      </c>
      <c r="B101" s="54" t="s">
        <v>28</v>
      </c>
      <c r="C101" s="55"/>
      <c r="D101" s="11" t="s">
        <v>17</v>
      </c>
      <c r="E101" s="61">
        <v>211.4</v>
      </c>
      <c r="F101" s="82"/>
      <c r="G101" s="82"/>
      <c r="H101" s="82"/>
      <c r="I101" s="62"/>
      <c r="J101" s="11">
        <v>0</v>
      </c>
      <c r="K101" s="59">
        <v>0</v>
      </c>
      <c r="L101" s="60"/>
      <c r="M101" s="61">
        <v>247.6</v>
      </c>
      <c r="N101" s="62"/>
      <c r="O101" s="11">
        <v>0</v>
      </c>
      <c r="P101" s="59">
        <v>0</v>
      </c>
      <c r="Q101" s="60"/>
      <c r="R101" s="11"/>
      <c r="S101" s="5"/>
    </row>
    <row r="102" spans="1:19" ht="37.5" customHeight="1" thickBot="1" x14ac:dyDescent="0.3">
      <c r="A102" s="9" t="s">
        <v>158</v>
      </c>
      <c r="B102" s="54" t="s">
        <v>44</v>
      </c>
      <c r="C102" s="55"/>
      <c r="D102" s="11" t="s">
        <v>11</v>
      </c>
      <c r="E102" s="61">
        <v>315</v>
      </c>
      <c r="F102" s="82"/>
      <c r="G102" s="82"/>
      <c r="H102" s="82"/>
      <c r="I102" s="62"/>
      <c r="J102" s="11">
        <v>0</v>
      </c>
      <c r="K102" s="59">
        <v>0</v>
      </c>
      <c r="L102" s="60"/>
      <c r="M102" s="61">
        <v>398.3</v>
      </c>
      <c r="N102" s="62"/>
      <c r="O102" s="11">
        <v>0</v>
      </c>
      <c r="P102" s="59">
        <v>0</v>
      </c>
      <c r="Q102" s="60"/>
      <c r="R102" s="11"/>
      <c r="S102" s="5"/>
    </row>
    <row r="103" spans="1:19" ht="45" customHeight="1" thickBot="1" x14ac:dyDescent="0.3">
      <c r="A103" s="9" t="s">
        <v>159</v>
      </c>
      <c r="B103" s="54" t="s">
        <v>104</v>
      </c>
      <c r="C103" s="55"/>
      <c r="D103" s="11" t="s">
        <v>11</v>
      </c>
      <c r="E103" s="61">
        <v>61</v>
      </c>
      <c r="F103" s="82"/>
      <c r="G103" s="82"/>
      <c r="H103" s="82"/>
      <c r="I103" s="62"/>
      <c r="J103" s="11">
        <v>0</v>
      </c>
      <c r="K103" s="59">
        <v>0</v>
      </c>
      <c r="L103" s="60"/>
      <c r="M103" s="61">
        <v>308.2</v>
      </c>
      <c r="N103" s="62"/>
      <c r="O103" s="11">
        <v>0</v>
      </c>
      <c r="P103" s="59">
        <v>0</v>
      </c>
      <c r="Q103" s="60"/>
      <c r="R103" s="11"/>
      <c r="S103" s="5"/>
    </row>
    <row r="104" spans="1:19" ht="47.25" customHeight="1" thickBot="1" x14ac:dyDescent="0.3">
      <c r="A104" s="9" t="s">
        <v>160</v>
      </c>
      <c r="B104" s="54" t="s">
        <v>105</v>
      </c>
      <c r="C104" s="55"/>
      <c r="D104" s="11" t="s">
        <v>11</v>
      </c>
      <c r="E104" s="61">
        <v>9392</v>
      </c>
      <c r="F104" s="82"/>
      <c r="G104" s="82"/>
      <c r="H104" s="82"/>
      <c r="I104" s="62"/>
      <c r="J104" s="11">
        <v>9392</v>
      </c>
      <c r="K104" s="59">
        <v>1</v>
      </c>
      <c r="L104" s="60"/>
      <c r="M104" s="61">
        <v>2516.3000000000002</v>
      </c>
      <c r="N104" s="62"/>
      <c r="O104" s="11">
        <v>2202.6</v>
      </c>
      <c r="P104" s="59">
        <v>0.87</v>
      </c>
      <c r="Q104" s="60"/>
      <c r="R104" s="11"/>
      <c r="S104" s="5"/>
    </row>
    <row r="105" spans="1:19" ht="30" customHeight="1" thickBot="1" x14ac:dyDescent="0.3">
      <c r="A105" s="9" t="s">
        <v>161</v>
      </c>
      <c r="B105" s="54" t="s">
        <v>106</v>
      </c>
      <c r="C105" s="55"/>
      <c r="D105" s="11" t="s">
        <v>17</v>
      </c>
      <c r="E105" s="61">
        <v>58</v>
      </c>
      <c r="F105" s="82"/>
      <c r="G105" s="82"/>
      <c r="H105" s="82"/>
      <c r="I105" s="62"/>
      <c r="J105" s="11">
        <v>0</v>
      </c>
      <c r="K105" s="59">
        <v>0</v>
      </c>
      <c r="L105" s="60"/>
      <c r="M105" s="61">
        <v>160.5</v>
      </c>
      <c r="N105" s="62"/>
      <c r="O105" s="11">
        <v>0</v>
      </c>
      <c r="P105" s="59">
        <v>0</v>
      </c>
      <c r="Q105" s="60"/>
      <c r="R105" s="11"/>
      <c r="S105" s="5"/>
    </row>
    <row r="106" spans="1:19" ht="47.25" customHeight="1" thickBot="1" x14ac:dyDescent="0.3">
      <c r="A106" s="9" t="s">
        <v>162</v>
      </c>
      <c r="B106" s="54" t="s">
        <v>39</v>
      </c>
      <c r="C106" s="55"/>
      <c r="D106" s="16" t="s">
        <v>11</v>
      </c>
      <c r="E106" s="61">
        <v>18</v>
      </c>
      <c r="F106" s="82"/>
      <c r="G106" s="82"/>
      <c r="H106" s="82"/>
      <c r="I106" s="62"/>
      <c r="J106" s="11">
        <v>1</v>
      </c>
      <c r="K106" s="59">
        <v>0.06</v>
      </c>
      <c r="L106" s="60"/>
      <c r="M106" s="61">
        <v>422.5</v>
      </c>
      <c r="N106" s="62"/>
      <c r="O106" s="11">
        <v>107.4</v>
      </c>
      <c r="P106" s="59">
        <v>0.25</v>
      </c>
      <c r="Q106" s="60"/>
      <c r="R106" s="7"/>
      <c r="S106" s="5"/>
    </row>
    <row r="107" spans="1:19" ht="32.25" customHeight="1" thickBot="1" x14ac:dyDescent="0.3">
      <c r="A107" s="9" t="s">
        <v>163</v>
      </c>
      <c r="B107" s="54" t="s">
        <v>36</v>
      </c>
      <c r="C107" s="55"/>
      <c r="D107" s="16" t="s">
        <v>38</v>
      </c>
      <c r="E107" s="61">
        <v>60</v>
      </c>
      <c r="F107" s="82"/>
      <c r="G107" s="82"/>
      <c r="H107" s="82"/>
      <c r="I107" s="62"/>
      <c r="J107" s="11">
        <v>0</v>
      </c>
      <c r="K107" s="59">
        <v>0</v>
      </c>
      <c r="L107" s="60"/>
      <c r="M107" s="61">
        <v>26.8</v>
      </c>
      <c r="N107" s="62"/>
      <c r="O107" s="11">
        <v>0</v>
      </c>
      <c r="P107" s="59">
        <v>0.99199999999999999</v>
      </c>
      <c r="Q107" s="60"/>
      <c r="R107" s="11"/>
      <c r="S107" s="5"/>
    </row>
    <row r="108" spans="1:19" ht="43.5" customHeight="1" thickBot="1" x14ac:dyDescent="0.3">
      <c r="A108" s="9" t="s">
        <v>164</v>
      </c>
      <c r="B108" s="54" t="s">
        <v>107</v>
      </c>
      <c r="C108" s="55"/>
      <c r="D108" s="16" t="s">
        <v>38</v>
      </c>
      <c r="E108" s="61">
        <v>60</v>
      </c>
      <c r="F108" s="82"/>
      <c r="G108" s="82"/>
      <c r="H108" s="82"/>
      <c r="I108" s="62"/>
      <c r="J108" s="11">
        <v>0</v>
      </c>
      <c r="K108" s="59">
        <v>0</v>
      </c>
      <c r="L108" s="60"/>
      <c r="M108" s="61">
        <v>40.6</v>
      </c>
      <c r="N108" s="62"/>
      <c r="O108" s="11">
        <v>0</v>
      </c>
      <c r="P108" s="59">
        <v>0</v>
      </c>
      <c r="Q108" s="60"/>
      <c r="R108" s="11"/>
      <c r="S108" s="5"/>
    </row>
    <row r="109" spans="1:19" ht="46.5" customHeight="1" thickBot="1" x14ac:dyDescent="0.3">
      <c r="A109" s="9" t="s">
        <v>165</v>
      </c>
      <c r="B109" s="54" t="s">
        <v>173</v>
      </c>
      <c r="C109" s="55"/>
      <c r="D109" s="16" t="s">
        <v>11</v>
      </c>
      <c r="E109" s="61">
        <v>15</v>
      </c>
      <c r="F109" s="82"/>
      <c r="G109" s="82"/>
      <c r="H109" s="82"/>
      <c r="I109" s="62"/>
      <c r="J109" s="11">
        <v>0</v>
      </c>
      <c r="K109" s="59">
        <v>0</v>
      </c>
      <c r="L109" s="60"/>
      <c r="M109" s="72">
        <v>48.6</v>
      </c>
      <c r="N109" s="73"/>
      <c r="O109" s="11">
        <v>0</v>
      </c>
      <c r="P109" s="59">
        <v>0</v>
      </c>
      <c r="Q109" s="60"/>
      <c r="R109" s="11"/>
      <c r="S109" s="5"/>
    </row>
    <row r="110" spans="1:19" ht="46.5" customHeight="1" thickBot="1" x14ac:dyDescent="0.3">
      <c r="A110" s="9" t="s">
        <v>174</v>
      </c>
      <c r="B110" s="54" t="s">
        <v>176</v>
      </c>
      <c r="C110" s="55"/>
      <c r="D110" s="16" t="s">
        <v>11</v>
      </c>
      <c r="E110" s="61">
        <v>5</v>
      </c>
      <c r="F110" s="82"/>
      <c r="G110" s="82"/>
      <c r="H110" s="82"/>
      <c r="I110" s="62"/>
      <c r="J110" s="11">
        <v>0</v>
      </c>
      <c r="K110" s="59">
        <v>0</v>
      </c>
      <c r="L110" s="60"/>
      <c r="M110" s="72">
        <v>21.9</v>
      </c>
      <c r="N110" s="73"/>
      <c r="O110" s="11">
        <v>0</v>
      </c>
      <c r="P110" s="59">
        <v>0</v>
      </c>
      <c r="Q110" s="60"/>
      <c r="R110" s="11"/>
      <c r="S110" s="20"/>
    </row>
    <row r="111" spans="1:19" ht="46.5" customHeight="1" thickBot="1" x14ac:dyDescent="0.3">
      <c r="A111" s="9" t="s">
        <v>175</v>
      </c>
      <c r="B111" s="54" t="s">
        <v>177</v>
      </c>
      <c r="C111" s="55"/>
      <c r="D111" s="16" t="s">
        <v>11</v>
      </c>
      <c r="E111" s="61">
        <v>20</v>
      </c>
      <c r="F111" s="82"/>
      <c r="G111" s="82"/>
      <c r="H111" s="82"/>
      <c r="I111" s="62"/>
      <c r="J111" s="11">
        <v>0</v>
      </c>
      <c r="K111" s="59">
        <v>0</v>
      </c>
      <c r="L111" s="60"/>
      <c r="M111" s="72">
        <v>20</v>
      </c>
      <c r="N111" s="73"/>
      <c r="O111" s="11">
        <v>0</v>
      </c>
      <c r="P111" s="59">
        <v>0</v>
      </c>
      <c r="Q111" s="60"/>
      <c r="R111" s="11"/>
      <c r="S111" s="20"/>
    </row>
    <row r="112" spans="1:19" ht="46.5" customHeight="1" thickBot="1" x14ac:dyDescent="0.3">
      <c r="A112" s="9" t="s">
        <v>178</v>
      </c>
      <c r="B112" s="54" t="s">
        <v>43</v>
      </c>
      <c r="C112" s="55"/>
      <c r="D112" s="16" t="s">
        <v>11</v>
      </c>
      <c r="E112" s="61">
        <v>1</v>
      </c>
      <c r="F112" s="82"/>
      <c r="G112" s="82"/>
      <c r="H112" s="82"/>
      <c r="I112" s="62"/>
      <c r="J112" s="11">
        <v>0</v>
      </c>
      <c r="K112" s="59">
        <v>0</v>
      </c>
      <c r="L112" s="60"/>
      <c r="M112" s="72">
        <v>111.8</v>
      </c>
      <c r="N112" s="73"/>
      <c r="O112" s="11">
        <v>0</v>
      </c>
      <c r="P112" s="59">
        <v>0</v>
      </c>
      <c r="Q112" s="60"/>
      <c r="R112" s="11"/>
      <c r="S112" s="20"/>
    </row>
    <row r="113" spans="1:19" ht="46.5" customHeight="1" thickBot="1" x14ac:dyDescent="0.3">
      <c r="A113" s="9" t="s">
        <v>181</v>
      </c>
      <c r="B113" s="54" t="s">
        <v>182</v>
      </c>
      <c r="C113" s="55"/>
      <c r="D113" s="16" t="s">
        <v>11</v>
      </c>
      <c r="E113" s="61">
        <v>2</v>
      </c>
      <c r="F113" s="82"/>
      <c r="G113" s="82"/>
      <c r="H113" s="82"/>
      <c r="I113" s="62"/>
      <c r="J113" s="11">
        <v>1</v>
      </c>
      <c r="K113" s="59">
        <v>0.5</v>
      </c>
      <c r="L113" s="60"/>
      <c r="M113" s="72">
        <v>8.6999999999999993</v>
      </c>
      <c r="N113" s="73"/>
      <c r="O113" s="11">
        <v>8.6</v>
      </c>
      <c r="P113" s="59">
        <v>1</v>
      </c>
      <c r="Q113" s="60"/>
      <c r="R113" s="11"/>
      <c r="S113" s="21"/>
    </row>
    <row r="114" spans="1:19" ht="16.5" thickBot="1" x14ac:dyDescent="0.3">
      <c r="A114" s="12"/>
      <c r="B114" s="119"/>
      <c r="C114" s="120"/>
      <c r="D114" s="15"/>
      <c r="E114" s="69"/>
      <c r="F114" s="70"/>
      <c r="G114" s="70"/>
      <c r="H114" s="70"/>
      <c r="I114" s="71"/>
      <c r="J114" s="6"/>
      <c r="K114" s="69"/>
      <c r="L114" s="71"/>
      <c r="M114" s="121">
        <f>SUM(M92:N113)</f>
        <v>10249.5</v>
      </c>
      <c r="N114" s="122"/>
      <c r="O114" s="6">
        <f>SUM(O92:O113)</f>
        <v>5313.2</v>
      </c>
      <c r="P114" s="75"/>
      <c r="Q114" s="76"/>
      <c r="R114" s="11"/>
      <c r="S114" s="5"/>
    </row>
    <row r="115" spans="1:19" ht="16.5" thickBot="1" x14ac:dyDescent="0.3">
      <c r="A115" s="77" t="s">
        <v>69</v>
      </c>
      <c r="B115" s="54" t="s">
        <v>18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55"/>
      <c r="R115" s="19"/>
      <c r="S115" s="5"/>
    </row>
    <row r="116" spans="1:19" ht="47.25" customHeight="1" thickBot="1" x14ac:dyDescent="0.3">
      <c r="A116" s="78"/>
      <c r="B116" s="79" t="s">
        <v>45</v>
      </c>
      <c r="C116" s="81"/>
      <c r="D116" s="11" t="s">
        <v>11</v>
      </c>
      <c r="E116" s="61">
        <v>2</v>
      </c>
      <c r="F116" s="82"/>
      <c r="G116" s="82"/>
      <c r="H116" s="82"/>
      <c r="I116" s="62"/>
      <c r="J116" s="11">
        <v>2</v>
      </c>
      <c r="K116" s="59">
        <v>1</v>
      </c>
      <c r="L116" s="60"/>
      <c r="M116" s="72">
        <v>30</v>
      </c>
      <c r="N116" s="73"/>
      <c r="O116" s="11">
        <v>17.899999999999999</v>
      </c>
      <c r="P116" s="59">
        <v>0.6</v>
      </c>
      <c r="Q116" s="60"/>
      <c r="R116" s="19"/>
      <c r="S116" s="5"/>
    </row>
    <row r="117" spans="1:19" ht="16.5" thickBot="1" x14ac:dyDescent="0.3">
      <c r="A117" s="77" t="s">
        <v>166</v>
      </c>
      <c r="B117" s="54" t="s">
        <v>18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55"/>
      <c r="R117" s="19"/>
      <c r="S117" s="5"/>
    </row>
    <row r="118" spans="1:19" ht="31.5" customHeight="1" thickBot="1" x14ac:dyDescent="0.3">
      <c r="A118" s="78"/>
      <c r="B118" s="79" t="s">
        <v>47</v>
      </c>
      <c r="C118" s="81"/>
      <c r="D118" s="11" t="s">
        <v>11</v>
      </c>
      <c r="E118" s="61">
        <v>1</v>
      </c>
      <c r="F118" s="82"/>
      <c r="G118" s="82"/>
      <c r="H118" s="82"/>
      <c r="I118" s="62"/>
      <c r="J118" s="11">
        <v>1</v>
      </c>
      <c r="K118" s="59">
        <v>1</v>
      </c>
      <c r="L118" s="60"/>
      <c r="M118" s="72">
        <v>100</v>
      </c>
      <c r="N118" s="73"/>
      <c r="O118" s="22">
        <v>25</v>
      </c>
      <c r="P118" s="59">
        <v>0.25</v>
      </c>
      <c r="Q118" s="60"/>
      <c r="R118" s="19"/>
      <c r="S118" s="5"/>
    </row>
    <row r="119" spans="1:19" ht="16.5" thickBot="1" x14ac:dyDescent="0.3">
      <c r="A119" s="77" t="s">
        <v>167</v>
      </c>
      <c r="B119" s="54" t="s">
        <v>108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55"/>
      <c r="R119" s="19"/>
      <c r="S119" s="5"/>
    </row>
    <row r="120" spans="1:19" ht="63" customHeight="1" thickBot="1" x14ac:dyDescent="0.3">
      <c r="A120" s="78"/>
      <c r="B120" s="79" t="s">
        <v>109</v>
      </c>
      <c r="C120" s="81"/>
      <c r="D120" s="11" t="s">
        <v>38</v>
      </c>
      <c r="E120" s="61">
        <v>20</v>
      </c>
      <c r="F120" s="82"/>
      <c r="G120" s="82"/>
      <c r="H120" s="82"/>
      <c r="I120" s="62"/>
      <c r="J120" s="11">
        <v>0</v>
      </c>
      <c r="K120" s="59">
        <v>0</v>
      </c>
      <c r="L120" s="60"/>
      <c r="M120" s="61">
        <v>86.1</v>
      </c>
      <c r="N120" s="62"/>
      <c r="O120" s="11">
        <v>0</v>
      </c>
      <c r="P120" s="125">
        <v>0</v>
      </c>
      <c r="Q120" s="126"/>
      <c r="R120" s="19"/>
      <c r="S120" s="5"/>
    </row>
    <row r="121" spans="1:19" ht="16.5" thickBot="1" x14ac:dyDescent="0.3">
      <c r="A121" s="145" t="s">
        <v>184</v>
      </c>
      <c r="B121" s="54" t="s">
        <v>185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55"/>
      <c r="R121" s="19"/>
      <c r="S121" s="45"/>
    </row>
    <row r="122" spans="1:19" ht="57" customHeight="1" thickBot="1" x14ac:dyDescent="0.3">
      <c r="A122" s="146"/>
      <c r="B122" s="79" t="s">
        <v>186</v>
      </c>
      <c r="C122" s="81"/>
      <c r="D122" s="11" t="s">
        <v>11</v>
      </c>
      <c r="E122" s="61">
        <v>3</v>
      </c>
      <c r="F122" s="82"/>
      <c r="G122" s="82"/>
      <c r="H122" s="82"/>
      <c r="I122" s="62"/>
      <c r="J122" s="11">
        <v>3</v>
      </c>
      <c r="K122" s="59">
        <v>1</v>
      </c>
      <c r="L122" s="60"/>
      <c r="M122" s="61">
        <v>11.4</v>
      </c>
      <c r="N122" s="62"/>
      <c r="O122" s="11">
        <v>11.4</v>
      </c>
      <c r="P122" s="125">
        <v>1</v>
      </c>
      <c r="Q122" s="126"/>
      <c r="R122" s="19"/>
      <c r="S122" s="45"/>
    </row>
    <row r="123" spans="1:19" ht="16.5" thickBot="1" x14ac:dyDescent="0.3">
      <c r="A123" s="12"/>
      <c r="B123" s="119" t="s">
        <v>52</v>
      </c>
      <c r="C123" s="120"/>
      <c r="D123" s="7"/>
      <c r="E123" s="127"/>
      <c r="F123" s="128"/>
      <c r="G123" s="128"/>
      <c r="H123" s="128"/>
      <c r="I123" s="129"/>
      <c r="J123" s="7"/>
      <c r="K123" s="127"/>
      <c r="L123" s="129"/>
      <c r="M123" s="121">
        <f>M90+M114+M116+M118+M139+M120+M122</f>
        <v>12948.9</v>
      </c>
      <c r="N123" s="71"/>
      <c r="O123" s="17">
        <f>O90+O114+O116+O118+O120+O122</f>
        <v>5367.4999999999991</v>
      </c>
      <c r="P123" s="75">
        <v>0.41</v>
      </c>
      <c r="Q123" s="76"/>
      <c r="R123" s="7"/>
      <c r="S123" s="5"/>
    </row>
    <row r="124" spans="1:19" ht="47.25" customHeight="1" thickBot="1" x14ac:dyDescent="0.3">
      <c r="A124" s="8" t="s">
        <v>168</v>
      </c>
      <c r="B124" s="119" t="s">
        <v>115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0"/>
      <c r="S124" s="5"/>
    </row>
    <row r="125" spans="1:19" ht="16.5" thickBot="1" x14ac:dyDescent="0.3">
      <c r="A125" s="12"/>
      <c r="B125" s="54" t="s">
        <v>110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55"/>
      <c r="R125" s="11"/>
      <c r="S125" s="5"/>
    </row>
    <row r="126" spans="1:19" ht="48" customHeight="1" thickBot="1" x14ac:dyDescent="0.3">
      <c r="A126" s="12" t="s">
        <v>169</v>
      </c>
      <c r="B126" s="54" t="s">
        <v>111</v>
      </c>
      <c r="C126" s="55"/>
      <c r="D126" s="11" t="s">
        <v>17</v>
      </c>
      <c r="E126" s="61">
        <v>550</v>
      </c>
      <c r="F126" s="82"/>
      <c r="G126" s="82"/>
      <c r="H126" s="82"/>
      <c r="I126" s="62"/>
      <c r="J126" s="11">
        <v>0</v>
      </c>
      <c r="K126" s="59">
        <v>0</v>
      </c>
      <c r="L126" s="60"/>
      <c r="M126" s="61">
        <v>1193.5999999999999</v>
      </c>
      <c r="N126" s="62"/>
      <c r="O126" s="11">
        <v>0</v>
      </c>
      <c r="P126" s="59">
        <v>0</v>
      </c>
      <c r="Q126" s="60"/>
      <c r="R126" s="11"/>
      <c r="S126" s="5"/>
    </row>
    <row r="127" spans="1:19" ht="36.75" customHeight="1" thickBot="1" x14ac:dyDescent="0.3">
      <c r="A127" s="12" t="s">
        <v>170</v>
      </c>
      <c r="B127" s="54" t="s">
        <v>19</v>
      </c>
      <c r="C127" s="55"/>
      <c r="D127" s="11" t="s">
        <v>17</v>
      </c>
      <c r="E127" s="61">
        <v>90</v>
      </c>
      <c r="F127" s="82"/>
      <c r="G127" s="82"/>
      <c r="H127" s="82"/>
      <c r="I127" s="62"/>
      <c r="J127" s="11">
        <v>90</v>
      </c>
      <c r="K127" s="59">
        <v>1</v>
      </c>
      <c r="L127" s="60"/>
      <c r="M127" s="61">
        <v>514.6</v>
      </c>
      <c r="N127" s="62"/>
      <c r="O127" s="11">
        <v>514.5</v>
      </c>
      <c r="P127" s="59">
        <v>1</v>
      </c>
      <c r="Q127" s="60"/>
      <c r="R127" s="11"/>
      <c r="S127" s="5"/>
    </row>
    <row r="128" spans="1:19" ht="67.5" customHeight="1" thickBot="1" x14ac:dyDescent="0.3">
      <c r="A128" s="12" t="s">
        <v>171</v>
      </c>
      <c r="B128" s="54" t="s">
        <v>112</v>
      </c>
      <c r="C128" s="55"/>
      <c r="D128" s="11" t="s">
        <v>11</v>
      </c>
      <c r="E128" s="61">
        <v>6</v>
      </c>
      <c r="F128" s="82"/>
      <c r="G128" s="82"/>
      <c r="H128" s="82"/>
      <c r="I128" s="62"/>
      <c r="J128" s="11">
        <v>0</v>
      </c>
      <c r="K128" s="59">
        <v>0</v>
      </c>
      <c r="L128" s="60"/>
      <c r="M128" s="72">
        <v>50</v>
      </c>
      <c r="N128" s="73"/>
      <c r="O128" s="11">
        <v>0</v>
      </c>
      <c r="P128" s="59">
        <v>0</v>
      </c>
      <c r="Q128" s="60"/>
      <c r="R128" s="11"/>
      <c r="S128" s="5"/>
    </row>
    <row r="129" spans="1:19" ht="16.5" thickBot="1" x14ac:dyDescent="0.3">
      <c r="A129" s="14" t="s">
        <v>179</v>
      </c>
      <c r="B129" s="54" t="s">
        <v>80</v>
      </c>
      <c r="C129" s="55"/>
      <c r="D129" s="11" t="s">
        <v>17</v>
      </c>
      <c r="E129" s="61">
        <v>580</v>
      </c>
      <c r="F129" s="82"/>
      <c r="G129" s="82"/>
      <c r="H129" s="82"/>
      <c r="I129" s="62"/>
      <c r="J129" s="11">
        <v>0</v>
      </c>
      <c r="K129" s="59">
        <v>0</v>
      </c>
      <c r="L129" s="60"/>
      <c r="M129" s="72">
        <v>396.5</v>
      </c>
      <c r="N129" s="73"/>
      <c r="O129" s="11">
        <v>0</v>
      </c>
      <c r="P129" s="59">
        <v>0</v>
      </c>
      <c r="Q129" s="60"/>
      <c r="R129" s="11"/>
      <c r="S129" s="20"/>
    </row>
    <row r="130" spans="1:19" ht="16.5" thickBot="1" x14ac:dyDescent="0.3">
      <c r="A130" s="26"/>
      <c r="B130" s="132" t="s">
        <v>172</v>
      </c>
      <c r="C130" s="133"/>
      <c r="D130" s="39"/>
      <c r="E130" s="134"/>
      <c r="F130" s="102"/>
      <c r="G130" s="102"/>
      <c r="H130" s="102"/>
      <c r="I130" s="135"/>
      <c r="J130" s="39"/>
      <c r="K130" s="134"/>
      <c r="L130" s="135"/>
      <c r="M130" s="136">
        <f>M126+M127+M128+M129</f>
        <v>2154.6999999999998</v>
      </c>
      <c r="N130" s="137"/>
      <c r="O130" s="31">
        <f>O126+O127+O128+O129</f>
        <v>514.5</v>
      </c>
      <c r="P130" s="138">
        <v>0.24</v>
      </c>
      <c r="Q130" s="139"/>
      <c r="R130" s="39"/>
      <c r="S130" s="5"/>
    </row>
    <row r="131" spans="1:19" ht="16.5" thickBot="1" x14ac:dyDescent="0.3">
      <c r="A131" s="140" t="s">
        <v>180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2">
        <f>M9+M27+M39+M49+M69+M77+M123+M130</f>
        <v>27103.3</v>
      </c>
      <c r="N131" s="143"/>
      <c r="O131" s="50">
        <f>O9+O27+O39+O49+O69+O77+O123+O130</f>
        <v>12300.599999999999</v>
      </c>
      <c r="P131" s="75">
        <v>0.45</v>
      </c>
      <c r="Q131" s="76"/>
      <c r="R131" s="40"/>
      <c r="S131" s="130"/>
    </row>
    <row r="132" spans="1:19" ht="15.75" x14ac:dyDescent="0.2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0"/>
    </row>
    <row r="133" spans="1:19" ht="15.75" x14ac:dyDescent="0.2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0"/>
    </row>
    <row r="134" spans="1:19" ht="15.75" x14ac:dyDescent="0.2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0"/>
    </row>
    <row r="135" spans="1:19" x14ac:dyDescent="0.25">
      <c r="A135" s="46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1:19" ht="16.5" customHeight="1" x14ac:dyDescent="0.25">
      <c r="A136" s="118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48"/>
      <c r="S136" s="47"/>
    </row>
    <row r="137" spans="1:19" ht="16.5" customHeight="1" x14ac:dyDescent="0.25">
      <c r="A137" s="118"/>
      <c r="B137" s="117"/>
      <c r="C137" s="117"/>
      <c r="D137" s="48"/>
      <c r="E137" s="115"/>
      <c r="F137" s="115"/>
      <c r="G137" s="115"/>
      <c r="H137" s="115"/>
      <c r="I137" s="115"/>
      <c r="J137" s="48"/>
      <c r="K137" s="114"/>
      <c r="L137" s="114"/>
      <c r="M137" s="115"/>
      <c r="N137" s="115"/>
      <c r="O137" s="48"/>
      <c r="P137" s="114"/>
      <c r="Q137" s="114"/>
      <c r="R137" s="48"/>
      <c r="S137" s="47"/>
    </row>
    <row r="138" spans="1:19" ht="16.5" customHeight="1" x14ac:dyDescent="0.25">
      <c r="A138" s="11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49"/>
      <c r="S138" s="47"/>
    </row>
    <row r="139" spans="1:19" ht="16.5" customHeight="1" x14ac:dyDescent="0.25">
      <c r="A139" s="118"/>
      <c r="B139" s="116"/>
      <c r="C139" s="116"/>
      <c r="D139" s="48"/>
      <c r="E139" s="115"/>
      <c r="F139" s="115"/>
      <c r="G139" s="115"/>
      <c r="H139" s="115"/>
      <c r="I139" s="115"/>
      <c r="J139" s="48"/>
      <c r="K139" s="114"/>
      <c r="L139" s="114"/>
      <c r="M139" s="115"/>
      <c r="N139" s="115"/>
      <c r="O139" s="48"/>
      <c r="P139" s="114"/>
      <c r="Q139" s="114"/>
      <c r="R139" s="49"/>
      <c r="S139" s="47"/>
    </row>
    <row r="140" spans="1:19" x14ac:dyDescent="0.25">
      <c r="A140" s="46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1:19" x14ac:dyDescent="0.25">
      <c r="A141" s="46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1:19" x14ac:dyDescent="0.25">
      <c r="A142" s="46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1:19" x14ac:dyDescent="0.25">
      <c r="A143" s="46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1:19" x14ac:dyDescent="0.25">
      <c r="A144" s="46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1:19" x14ac:dyDescent="0.25">
      <c r="A145" s="46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1:19" x14ac:dyDescent="0.25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1:19" x14ac:dyDescent="0.25">
      <c r="A147" s="46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</row>
  </sheetData>
  <mergeCells count="512">
    <mergeCell ref="A121:A122"/>
    <mergeCell ref="B121:Q121"/>
    <mergeCell ref="B122:C122"/>
    <mergeCell ref="E122:I122"/>
    <mergeCell ref="K122:L122"/>
    <mergeCell ref="M122:N122"/>
    <mergeCell ref="P122:Q122"/>
    <mergeCell ref="A67:A68"/>
    <mergeCell ref="B110:C110"/>
    <mergeCell ref="E110:I110"/>
    <mergeCell ref="K110:L110"/>
    <mergeCell ref="M110:N110"/>
    <mergeCell ref="P110:Q110"/>
    <mergeCell ref="B105:C105"/>
    <mergeCell ref="E105:I105"/>
    <mergeCell ref="K105:L105"/>
    <mergeCell ref="M105:N105"/>
    <mergeCell ref="P105:Q105"/>
    <mergeCell ref="B106:C106"/>
    <mergeCell ref="E106:I106"/>
    <mergeCell ref="K106:L106"/>
    <mergeCell ref="M106:N106"/>
    <mergeCell ref="P106:Q106"/>
    <mergeCell ref="B103:C103"/>
    <mergeCell ref="B99:C99"/>
    <mergeCell ref="E99:I99"/>
    <mergeCell ref="K99:L99"/>
    <mergeCell ref="M99:N99"/>
    <mergeCell ref="P99:Q99"/>
    <mergeCell ref="B100:C100"/>
    <mergeCell ref="E100:I100"/>
    <mergeCell ref="K100:L100"/>
    <mergeCell ref="M100:N100"/>
    <mergeCell ref="P100:Q100"/>
    <mergeCell ref="K49:L49"/>
    <mergeCell ref="M49:N49"/>
    <mergeCell ref="P49:Q49"/>
    <mergeCell ref="B67:Q67"/>
    <mergeCell ref="B68:C68"/>
    <mergeCell ref="E68:I68"/>
    <mergeCell ref="K68:L68"/>
    <mergeCell ref="M68:N68"/>
    <mergeCell ref="P68:Q68"/>
    <mergeCell ref="A37:A38"/>
    <mergeCell ref="E38:I38"/>
    <mergeCell ref="K38:L38"/>
    <mergeCell ref="M38:N38"/>
    <mergeCell ref="P38:Q38"/>
    <mergeCell ref="B40:R40"/>
    <mergeCell ref="B41:Q41"/>
    <mergeCell ref="B42:C42"/>
    <mergeCell ref="E42:I42"/>
    <mergeCell ref="K42:L42"/>
    <mergeCell ref="M42:N42"/>
    <mergeCell ref="P42:Q42"/>
    <mergeCell ref="A41:A42"/>
    <mergeCell ref="B37:Q37"/>
    <mergeCell ref="B38:C38"/>
    <mergeCell ref="B39:C39"/>
    <mergeCell ref="E39:I39"/>
    <mergeCell ref="K39:L39"/>
    <mergeCell ref="M39:N39"/>
    <mergeCell ref="P39:Q39"/>
    <mergeCell ref="A2:R2"/>
    <mergeCell ref="B35:Q35"/>
    <mergeCell ref="A35:A36"/>
    <mergeCell ref="B36:C36"/>
    <mergeCell ref="E36:I36"/>
    <mergeCell ref="K36:L36"/>
    <mergeCell ref="M36:N36"/>
    <mergeCell ref="P36:Q36"/>
    <mergeCell ref="B12:C12"/>
    <mergeCell ref="E32:I32"/>
    <mergeCell ref="P32:Q32"/>
    <mergeCell ref="M32:N32"/>
    <mergeCell ref="A33:A34"/>
    <mergeCell ref="B33:Q33"/>
    <mergeCell ref="B34:C34"/>
    <mergeCell ref="E34:I34"/>
    <mergeCell ref="K34:L34"/>
    <mergeCell ref="M34:N34"/>
    <mergeCell ref="P34:Q34"/>
    <mergeCell ref="A31:A32"/>
    <mergeCell ref="B31:Q31"/>
    <mergeCell ref="B32:C32"/>
    <mergeCell ref="K32:L32"/>
    <mergeCell ref="A29:A30"/>
    <mergeCell ref="B129:C129"/>
    <mergeCell ref="E129:I129"/>
    <mergeCell ref="K129:L129"/>
    <mergeCell ref="M129:N129"/>
    <mergeCell ref="P129:Q129"/>
    <mergeCell ref="B127:C127"/>
    <mergeCell ref="E127:I127"/>
    <mergeCell ref="K127:L127"/>
    <mergeCell ref="M127:N127"/>
    <mergeCell ref="P127:Q127"/>
    <mergeCell ref="B128:C128"/>
    <mergeCell ref="E128:I128"/>
    <mergeCell ref="K128:L128"/>
    <mergeCell ref="M128:N128"/>
    <mergeCell ref="P128:Q128"/>
    <mergeCell ref="S131:S134"/>
    <mergeCell ref="A132:R132"/>
    <mergeCell ref="A133:R133"/>
    <mergeCell ref="A134:R134"/>
    <mergeCell ref="B130:C130"/>
    <mergeCell ref="E130:I130"/>
    <mergeCell ref="K130:L130"/>
    <mergeCell ref="M130:N130"/>
    <mergeCell ref="P130:Q130"/>
    <mergeCell ref="A131:L131"/>
    <mergeCell ref="M131:N131"/>
    <mergeCell ref="P131:Q131"/>
    <mergeCell ref="B126:C126"/>
    <mergeCell ref="E126:I126"/>
    <mergeCell ref="K126:L126"/>
    <mergeCell ref="M126:N126"/>
    <mergeCell ref="P126:Q126"/>
    <mergeCell ref="B123:C123"/>
    <mergeCell ref="E123:I123"/>
    <mergeCell ref="K123:L123"/>
    <mergeCell ref="M123:N123"/>
    <mergeCell ref="P123:Q123"/>
    <mergeCell ref="B124:R124"/>
    <mergeCell ref="B125:Q125"/>
    <mergeCell ref="A119:A120"/>
    <mergeCell ref="B119:Q119"/>
    <mergeCell ref="B120:C120"/>
    <mergeCell ref="E120:I120"/>
    <mergeCell ref="K120:L120"/>
    <mergeCell ref="M120:N120"/>
    <mergeCell ref="P120:Q120"/>
    <mergeCell ref="A117:A118"/>
    <mergeCell ref="B117:Q117"/>
    <mergeCell ref="B118:C118"/>
    <mergeCell ref="E118:I118"/>
    <mergeCell ref="K118:L118"/>
    <mergeCell ref="M118:N118"/>
    <mergeCell ref="P118:Q118"/>
    <mergeCell ref="B115:Q115"/>
    <mergeCell ref="B116:C116"/>
    <mergeCell ref="E116:I116"/>
    <mergeCell ref="K116:L116"/>
    <mergeCell ref="M116:N116"/>
    <mergeCell ref="P116:Q116"/>
    <mergeCell ref="A115:A116"/>
    <mergeCell ref="B109:C109"/>
    <mergeCell ref="E109:I109"/>
    <mergeCell ref="K109:L109"/>
    <mergeCell ref="M109:N109"/>
    <mergeCell ref="P109:Q109"/>
    <mergeCell ref="B114:C114"/>
    <mergeCell ref="E114:I114"/>
    <mergeCell ref="K114:L114"/>
    <mergeCell ref="M114:N114"/>
    <mergeCell ref="P114:Q114"/>
    <mergeCell ref="B111:C111"/>
    <mergeCell ref="E111:I111"/>
    <mergeCell ref="K111:L111"/>
    <mergeCell ref="M111:N111"/>
    <mergeCell ref="P111:Q111"/>
    <mergeCell ref="B112:C112"/>
    <mergeCell ref="E112:I112"/>
    <mergeCell ref="K112:L112"/>
    <mergeCell ref="M112:N112"/>
    <mergeCell ref="P112:Q112"/>
    <mergeCell ref="B107:C107"/>
    <mergeCell ref="E107:I107"/>
    <mergeCell ref="K107:L107"/>
    <mergeCell ref="M107:N107"/>
    <mergeCell ref="P107:Q107"/>
    <mergeCell ref="B108:C108"/>
    <mergeCell ref="E108:I108"/>
    <mergeCell ref="K108:L108"/>
    <mergeCell ref="M108:N108"/>
    <mergeCell ref="P108:Q108"/>
    <mergeCell ref="B104:C104"/>
    <mergeCell ref="E104:I104"/>
    <mergeCell ref="K104:L104"/>
    <mergeCell ref="M104:N104"/>
    <mergeCell ref="P104:Q104"/>
    <mergeCell ref="B101:C101"/>
    <mergeCell ref="E101:I101"/>
    <mergeCell ref="K101:L101"/>
    <mergeCell ref="M101:N101"/>
    <mergeCell ref="P101:Q101"/>
    <mergeCell ref="B102:C102"/>
    <mergeCell ref="E102:I102"/>
    <mergeCell ref="K102:L102"/>
    <mergeCell ref="M102:N102"/>
    <mergeCell ref="P102:Q102"/>
    <mergeCell ref="E103:I103"/>
    <mergeCell ref="K103:L103"/>
    <mergeCell ref="M103:N103"/>
    <mergeCell ref="P103:Q103"/>
    <mergeCell ref="E97:I97"/>
    <mergeCell ref="K97:L97"/>
    <mergeCell ref="M97:N97"/>
    <mergeCell ref="P97:Q97"/>
    <mergeCell ref="B98:C98"/>
    <mergeCell ref="E98:I98"/>
    <mergeCell ref="K98:L98"/>
    <mergeCell ref="M98:N98"/>
    <mergeCell ref="P98:Q98"/>
    <mergeCell ref="B97:C97"/>
    <mergeCell ref="B95:C95"/>
    <mergeCell ref="E95:I95"/>
    <mergeCell ref="K95:L95"/>
    <mergeCell ref="M95:N95"/>
    <mergeCell ref="P95:Q95"/>
    <mergeCell ref="B96:C96"/>
    <mergeCell ref="E96:I96"/>
    <mergeCell ref="K96:L96"/>
    <mergeCell ref="M96:N96"/>
    <mergeCell ref="P96:Q96"/>
    <mergeCell ref="B93:C93"/>
    <mergeCell ref="E93:I93"/>
    <mergeCell ref="K93:L93"/>
    <mergeCell ref="M93:N93"/>
    <mergeCell ref="P93:Q93"/>
    <mergeCell ref="B94:C94"/>
    <mergeCell ref="E94:I94"/>
    <mergeCell ref="K94:L94"/>
    <mergeCell ref="M94:N94"/>
    <mergeCell ref="P94:Q94"/>
    <mergeCell ref="B91:R91"/>
    <mergeCell ref="B92:C92"/>
    <mergeCell ref="E92:I92"/>
    <mergeCell ref="K92:L92"/>
    <mergeCell ref="M92:N92"/>
    <mergeCell ref="P92:Q92"/>
    <mergeCell ref="B89:C89"/>
    <mergeCell ref="E89:I89"/>
    <mergeCell ref="K89:L89"/>
    <mergeCell ref="M89:N89"/>
    <mergeCell ref="P89:Q89"/>
    <mergeCell ref="B90:C90"/>
    <mergeCell ref="E90:I90"/>
    <mergeCell ref="K90:L90"/>
    <mergeCell ref="M90:N90"/>
    <mergeCell ref="P90:Q90"/>
    <mergeCell ref="B87:C87"/>
    <mergeCell ref="E87:I87"/>
    <mergeCell ref="K87:L87"/>
    <mergeCell ref="M87:N87"/>
    <mergeCell ref="P87:Q87"/>
    <mergeCell ref="B88:C88"/>
    <mergeCell ref="E88:I88"/>
    <mergeCell ref="K88:L88"/>
    <mergeCell ref="M88:N88"/>
    <mergeCell ref="P88:Q88"/>
    <mergeCell ref="B85:C85"/>
    <mergeCell ref="E85:I85"/>
    <mergeCell ref="K85:L85"/>
    <mergeCell ref="M85:N85"/>
    <mergeCell ref="P85:Q85"/>
    <mergeCell ref="B86:C86"/>
    <mergeCell ref="E86:I86"/>
    <mergeCell ref="K86:L86"/>
    <mergeCell ref="M86:N86"/>
    <mergeCell ref="P86:Q86"/>
    <mergeCell ref="B83:C83"/>
    <mergeCell ref="E83:I83"/>
    <mergeCell ref="K83:L83"/>
    <mergeCell ref="M83:N83"/>
    <mergeCell ref="P83:Q83"/>
    <mergeCell ref="B84:C84"/>
    <mergeCell ref="E84:I84"/>
    <mergeCell ref="K84:L84"/>
    <mergeCell ref="M84:N84"/>
    <mergeCell ref="P84:Q84"/>
    <mergeCell ref="B81:C81"/>
    <mergeCell ref="E81:I81"/>
    <mergeCell ref="K81:L81"/>
    <mergeCell ref="M81:N81"/>
    <mergeCell ref="P81:Q81"/>
    <mergeCell ref="B82:C82"/>
    <mergeCell ref="E82:I82"/>
    <mergeCell ref="K82:L82"/>
    <mergeCell ref="M82:N82"/>
    <mergeCell ref="P82:Q82"/>
    <mergeCell ref="B79:R79"/>
    <mergeCell ref="B80:C80"/>
    <mergeCell ref="E80:I80"/>
    <mergeCell ref="K80:L80"/>
    <mergeCell ref="M80:N80"/>
    <mergeCell ref="P80:Q80"/>
    <mergeCell ref="B77:C77"/>
    <mergeCell ref="E77:I77"/>
    <mergeCell ref="K77:L77"/>
    <mergeCell ref="M77:N77"/>
    <mergeCell ref="P77:Q77"/>
    <mergeCell ref="B78:R78"/>
    <mergeCell ref="B76:C76"/>
    <mergeCell ref="E76:I76"/>
    <mergeCell ref="K76:L76"/>
    <mergeCell ref="M76:N76"/>
    <mergeCell ref="P76:Q76"/>
    <mergeCell ref="A73:A74"/>
    <mergeCell ref="B73:Q73"/>
    <mergeCell ref="B74:C74"/>
    <mergeCell ref="E74:I74"/>
    <mergeCell ref="K74:L74"/>
    <mergeCell ref="M74:N74"/>
    <mergeCell ref="P74:Q74"/>
    <mergeCell ref="M137:N137"/>
    <mergeCell ref="P137:Q137"/>
    <mergeCell ref="A65:A66"/>
    <mergeCell ref="B65:Q65"/>
    <mergeCell ref="B66:C66"/>
    <mergeCell ref="E66:I66"/>
    <mergeCell ref="K66:L66"/>
    <mergeCell ref="M66:N66"/>
    <mergeCell ref="P66:Q66"/>
    <mergeCell ref="A71:A72"/>
    <mergeCell ref="B71:Q71"/>
    <mergeCell ref="B72:C72"/>
    <mergeCell ref="E72:I72"/>
    <mergeCell ref="K72:L72"/>
    <mergeCell ref="M72:N72"/>
    <mergeCell ref="P72:Q72"/>
    <mergeCell ref="B69:C69"/>
    <mergeCell ref="E69:I69"/>
    <mergeCell ref="K69:L69"/>
    <mergeCell ref="M69:N69"/>
    <mergeCell ref="P69:Q69"/>
    <mergeCell ref="B70:R70"/>
    <mergeCell ref="A75:A76"/>
    <mergeCell ref="B75:Q75"/>
    <mergeCell ref="P139:Q139"/>
    <mergeCell ref="M139:N139"/>
    <mergeCell ref="K139:L139"/>
    <mergeCell ref="E139:I139"/>
    <mergeCell ref="B139:C139"/>
    <mergeCell ref="B138:Q138"/>
    <mergeCell ref="A138:A139"/>
    <mergeCell ref="A63:A64"/>
    <mergeCell ref="B63:Q63"/>
    <mergeCell ref="B64:C64"/>
    <mergeCell ref="E64:I64"/>
    <mergeCell ref="K64:L64"/>
    <mergeCell ref="M64:N64"/>
    <mergeCell ref="P64:Q64"/>
    <mergeCell ref="B113:C113"/>
    <mergeCell ref="E113:I113"/>
    <mergeCell ref="K113:L113"/>
    <mergeCell ref="M113:N113"/>
    <mergeCell ref="P113:Q113"/>
    <mergeCell ref="A136:A137"/>
    <mergeCell ref="B136:Q136"/>
    <mergeCell ref="B137:C137"/>
    <mergeCell ref="E137:I137"/>
    <mergeCell ref="K137:L137"/>
    <mergeCell ref="A61:A62"/>
    <mergeCell ref="B61:Q61"/>
    <mergeCell ref="B62:C62"/>
    <mergeCell ref="E62:I62"/>
    <mergeCell ref="K62:L62"/>
    <mergeCell ref="M62:N62"/>
    <mergeCell ref="P62:Q62"/>
    <mergeCell ref="A59:A60"/>
    <mergeCell ref="B59:Q59"/>
    <mergeCell ref="B60:C60"/>
    <mergeCell ref="E60:I60"/>
    <mergeCell ref="K60:L60"/>
    <mergeCell ref="M60:N60"/>
    <mergeCell ref="P60:Q60"/>
    <mergeCell ref="A57:A58"/>
    <mergeCell ref="B57:Q57"/>
    <mergeCell ref="B58:C58"/>
    <mergeCell ref="E58:I58"/>
    <mergeCell ref="K58:L58"/>
    <mergeCell ref="M58:N58"/>
    <mergeCell ref="P58:Q58"/>
    <mergeCell ref="A55:A56"/>
    <mergeCell ref="B55:Q55"/>
    <mergeCell ref="B56:C56"/>
    <mergeCell ref="E56:I56"/>
    <mergeCell ref="K56:L56"/>
    <mergeCell ref="M56:N56"/>
    <mergeCell ref="P56:Q56"/>
    <mergeCell ref="A53:A54"/>
    <mergeCell ref="B53:Q53"/>
    <mergeCell ref="B54:C54"/>
    <mergeCell ref="E54:I54"/>
    <mergeCell ref="K54:L54"/>
    <mergeCell ref="M54:N54"/>
    <mergeCell ref="P54:Q54"/>
    <mergeCell ref="A51:A52"/>
    <mergeCell ref="B51:Q51"/>
    <mergeCell ref="B52:C52"/>
    <mergeCell ref="E52:I52"/>
    <mergeCell ref="K52:L52"/>
    <mergeCell ref="M52:N52"/>
    <mergeCell ref="P52:Q52"/>
    <mergeCell ref="B50:R50"/>
    <mergeCell ref="A43:A44"/>
    <mergeCell ref="M44:N44"/>
    <mergeCell ref="P44:Q44"/>
    <mergeCell ref="A45:A46"/>
    <mergeCell ref="B45:Q45"/>
    <mergeCell ref="B46:C46"/>
    <mergeCell ref="E46:I46"/>
    <mergeCell ref="K46:L46"/>
    <mergeCell ref="M46:N46"/>
    <mergeCell ref="P46:Q46"/>
    <mergeCell ref="A47:A48"/>
    <mergeCell ref="B43:Q43"/>
    <mergeCell ref="B44:C44"/>
    <mergeCell ref="E44:I44"/>
    <mergeCell ref="K44:L44"/>
    <mergeCell ref="B47:Q47"/>
    <mergeCell ref="B48:C48"/>
    <mergeCell ref="E48:I48"/>
    <mergeCell ref="K48:L48"/>
    <mergeCell ref="M48:N48"/>
    <mergeCell ref="P48:Q48"/>
    <mergeCell ref="B49:C49"/>
    <mergeCell ref="E49:I49"/>
    <mergeCell ref="B29:Q29"/>
    <mergeCell ref="B30:C30"/>
    <mergeCell ref="E30:I30"/>
    <mergeCell ref="P30:Q30"/>
    <mergeCell ref="B27:C27"/>
    <mergeCell ref="E27:I27"/>
    <mergeCell ref="K27:L27"/>
    <mergeCell ref="M27:N27"/>
    <mergeCell ref="P27:Q27"/>
    <mergeCell ref="B28:R28"/>
    <mergeCell ref="M30:N30"/>
    <mergeCell ref="K30:L30"/>
    <mergeCell ref="A25:A26"/>
    <mergeCell ref="B25:Q25"/>
    <mergeCell ref="B26:C26"/>
    <mergeCell ref="E26:I26"/>
    <mergeCell ref="K26:L26"/>
    <mergeCell ref="M26:N26"/>
    <mergeCell ref="P26:Q26"/>
    <mergeCell ref="A23:A24"/>
    <mergeCell ref="B23:Q23"/>
    <mergeCell ref="B24:C24"/>
    <mergeCell ref="E24:I24"/>
    <mergeCell ref="K24:L24"/>
    <mergeCell ref="M24:N24"/>
    <mergeCell ref="P24:Q24"/>
    <mergeCell ref="A21:A22"/>
    <mergeCell ref="B21:Q21"/>
    <mergeCell ref="B22:C22"/>
    <mergeCell ref="E22:I22"/>
    <mergeCell ref="K22:L22"/>
    <mergeCell ref="M22:N22"/>
    <mergeCell ref="P22:Q22"/>
    <mergeCell ref="A19:A20"/>
    <mergeCell ref="B19:Q19"/>
    <mergeCell ref="B20:C20"/>
    <mergeCell ref="E20:I20"/>
    <mergeCell ref="K20:L20"/>
    <mergeCell ref="M20:N20"/>
    <mergeCell ref="P20:Q20"/>
    <mergeCell ref="A17:A18"/>
    <mergeCell ref="B17:Q17"/>
    <mergeCell ref="B18:C18"/>
    <mergeCell ref="E18:I18"/>
    <mergeCell ref="K18:L18"/>
    <mergeCell ref="M18:N18"/>
    <mergeCell ref="P18:Q18"/>
    <mergeCell ref="A15:A16"/>
    <mergeCell ref="B15:Q15"/>
    <mergeCell ref="B16:C16"/>
    <mergeCell ref="E16:I16"/>
    <mergeCell ref="K16:L16"/>
    <mergeCell ref="M16:N16"/>
    <mergeCell ref="P16:Q16"/>
    <mergeCell ref="A13:A14"/>
    <mergeCell ref="B13:Q13"/>
    <mergeCell ref="B14:C14"/>
    <mergeCell ref="E14:I14"/>
    <mergeCell ref="K14:L14"/>
    <mergeCell ref="M14:N14"/>
    <mergeCell ref="P14:Q14"/>
    <mergeCell ref="B10:R10"/>
    <mergeCell ref="A11:A12"/>
    <mergeCell ref="B11:Q11"/>
    <mergeCell ref="E12:I12"/>
    <mergeCell ref="P12:Q12"/>
    <mergeCell ref="M12:N12"/>
    <mergeCell ref="K12:L12"/>
    <mergeCell ref="B8:C8"/>
    <mergeCell ref="E8:I8"/>
    <mergeCell ref="K8:L8"/>
    <mergeCell ref="M8:N8"/>
    <mergeCell ref="P8:Q8"/>
    <mergeCell ref="B9:C9"/>
    <mergeCell ref="E9:I9"/>
    <mergeCell ref="K9:L9"/>
    <mergeCell ref="M9:N9"/>
    <mergeCell ref="P9:Q9"/>
    <mergeCell ref="B6:R6"/>
    <mergeCell ref="B7:C7"/>
    <mergeCell ref="E7:I7"/>
    <mergeCell ref="K7:L7"/>
    <mergeCell ref="M7:N7"/>
    <mergeCell ref="P7:Q7"/>
    <mergeCell ref="A4:A5"/>
    <mergeCell ref="B4:C5"/>
    <mergeCell ref="E4:L4"/>
    <mergeCell ref="M4:Q4"/>
    <mergeCell ref="E5:I5"/>
    <mergeCell ref="K5:L5"/>
    <mergeCell ref="M5:N5"/>
    <mergeCell ref="P5:Q5"/>
  </mergeCells>
  <phoneticPr fontId="1" type="noConversion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2023-04-12T10:05:55Z</dcterms:modified>
</cp:coreProperties>
</file>