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C58495EE-6E00-4B6C-899D-8CA6037D60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Лист1!$A$3:$J$4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3" i="1" l="1"/>
  <c r="H55" i="1"/>
  <c r="H96" i="1"/>
  <c r="H8" i="1"/>
  <c r="H109" i="1"/>
  <c r="G109" i="1"/>
  <c r="G103" i="1"/>
  <c r="G96" i="1"/>
  <c r="G55" i="1"/>
  <c r="H47" i="1"/>
  <c r="G47" i="1"/>
  <c r="H27" i="1"/>
  <c r="G27" i="1"/>
  <c r="H22" i="1"/>
  <c r="G22" i="1"/>
  <c r="G8" i="1"/>
  <c r="G110" i="1" s="1"/>
  <c r="H110" i="1" l="1"/>
</calcChain>
</file>

<file path=xl/sharedStrings.xml><?xml version="1.0" encoding="utf-8"?>
<sst xmlns="http://schemas.openxmlformats.org/spreadsheetml/2006/main" count="272" uniqueCount="180">
  <si>
    <t>№ п/п</t>
  </si>
  <si>
    <t>Наименование мероприятия</t>
  </si>
  <si>
    <t>Натуральные показатели</t>
  </si>
  <si>
    <t>Финансовые показатели</t>
  </si>
  <si>
    <t>ед. изм.</t>
  </si>
  <si>
    <t>Запланировано</t>
  </si>
  <si>
    <t>Исполнено</t>
  </si>
  <si>
    <t>% исполнения</t>
  </si>
  <si>
    <t xml:space="preserve">1. </t>
  </si>
  <si>
    <t>Обеспечение проектирования благоустройства при размещении объектов благоустройства</t>
  </si>
  <si>
    <t>шт.</t>
  </si>
  <si>
    <t>Составление смет</t>
  </si>
  <si>
    <t>Итого по п.1:</t>
  </si>
  <si>
    <t>2.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</si>
  <si>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</si>
  <si>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Ремонт асфальтобетонного покрытия картами</t>
  </si>
  <si>
    <t>кв.м.</t>
  </si>
  <si>
    <t>Ремонт плиточного мощения</t>
  </si>
  <si>
    <t>Территория МО (внутриквартальная)</t>
  </si>
  <si>
    <t>Итого по п.2:</t>
  </si>
  <si>
    <t>3.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</si>
  <si>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территориях.</t>
  </si>
  <si>
    <t>Итого по п.3:</t>
  </si>
  <si>
    <t>4.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</si>
  <si>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</si>
  <si>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 xml:space="preserve">Территория МО (внутриквартальная) </t>
  </si>
  <si>
    <t>Посадка цветочной рассады (с завозом растительного грунта)</t>
  </si>
  <si>
    <t>Уход за цветниками</t>
  </si>
  <si>
    <t>6.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</si>
  <si>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территориях.</t>
  </si>
  <si>
    <t>Новогоднее оформление территории (из существующего оборудования)</t>
  </si>
  <si>
    <t xml:space="preserve">Ремонт (восстановление) газонов </t>
  </si>
  <si>
    <t xml:space="preserve">Демонтаж детского игрового оборудования </t>
  </si>
  <si>
    <t>Покраска ограждений газонов</t>
  </si>
  <si>
    <t>пог.м</t>
  </si>
  <si>
    <t xml:space="preserve">Демонтаж спортивного оборудования </t>
  </si>
  <si>
    <t>Завоз песка в песочницы</t>
  </si>
  <si>
    <t>куб.м.</t>
  </si>
  <si>
    <t>Формовка, омоложение, санитарная обрезка деревьев</t>
  </si>
  <si>
    <t>Проведение месячника по благоустройству</t>
  </si>
  <si>
    <t>Содержание территорий зеленых насаждений (уборка)</t>
  </si>
  <si>
    <t>Технический надзор</t>
  </si>
  <si>
    <t>Посадка деревьев взамен утраченных</t>
  </si>
  <si>
    <t xml:space="preserve">Посадка кустарников взамен утраченных </t>
  </si>
  <si>
    <t xml:space="preserve">Ремонт малых архитектурных форм, уличной мебели и хозяйственно-бытового оборудования </t>
  </si>
  <si>
    <t>Ремонт спортивного оборудования</t>
  </si>
  <si>
    <t xml:space="preserve">Организация санитарных рубок, а также удаление аварийных, больных деревьев и кустарников </t>
  </si>
  <si>
    <t xml:space="preserve">Уход за кустами </t>
  </si>
  <si>
    <t>1.1</t>
  </si>
  <si>
    <t>1.2</t>
  </si>
  <si>
    <t>2.1</t>
  </si>
  <si>
    <t>2.2</t>
  </si>
  <si>
    <t>2.3</t>
  </si>
  <si>
    <t>3.1</t>
  </si>
  <si>
    <t>4.1</t>
  </si>
  <si>
    <t>4.2</t>
  </si>
  <si>
    <t>4.3</t>
  </si>
  <si>
    <t>4.4</t>
  </si>
  <si>
    <t>7.4</t>
  </si>
  <si>
    <t xml:space="preserve">Разработка проектной документации </t>
  </si>
  <si>
    <t>Проведение санитарных рубок (в том числе удаление аврийных, больных деревьев и кустарников)</t>
  </si>
  <si>
    <t>3.2</t>
  </si>
  <si>
    <t>Осуществление работ в сфере озеленения на территории муниципального образования</t>
  </si>
  <si>
    <t xml:space="preserve">Итого по п. 7: </t>
  </si>
  <si>
    <t xml:space="preserve">ИТОГО: </t>
  </si>
  <si>
    <t>8.</t>
  </si>
  <si>
    <t>8.1</t>
  </si>
  <si>
    <t xml:space="preserve">Итого по п. 8: </t>
  </si>
  <si>
    <t>17-я линия В.О., д. 18 лит. Г</t>
  </si>
  <si>
    <t xml:space="preserve">Снос кустарников </t>
  </si>
  <si>
    <t>Ремонт асфальтобетонного покрытия</t>
  </si>
  <si>
    <t>2.4</t>
  </si>
  <si>
    <t>2.5</t>
  </si>
  <si>
    <t>2.6</t>
  </si>
  <si>
    <t>2.7</t>
  </si>
  <si>
    <t>Ремонт (восстановление) газонов</t>
  </si>
  <si>
    <t>территория МО (внутриквартальная)</t>
  </si>
  <si>
    <t xml:space="preserve">Ремонт детского игрового и спортивного оборудования </t>
  </si>
  <si>
    <t>4.5</t>
  </si>
  <si>
    <t>Итого по п.4</t>
  </si>
  <si>
    <t xml:space="preserve">Покраска ограждений газонов  </t>
  </si>
  <si>
    <t xml:space="preserve">Демонтаж МАФ и уличной мебели </t>
  </si>
  <si>
    <t xml:space="preserve">Территория МО </t>
  </si>
  <si>
    <t xml:space="preserve">Демонтаж ограждений газонов </t>
  </si>
  <si>
    <t>4.6</t>
  </si>
  <si>
    <t>7-я линия д. 6 (Днепровский пер.)</t>
  </si>
  <si>
    <t>4.7</t>
  </si>
  <si>
    <t xml:space="preserve">Установка МАФ (вазонов) </t>
  </si>
  <si>
    <t>4.8</t>
  </si>
  <si>
    <t>4.9</t>
  </si>
  <si>
    <t>4.10</t>
  </si>
  <si>
    <t>4.11</t>
  </si>
  <si>
    <t>4.12</t>
  </si>
  <si>
    <t>4.13</t>
  </si>
  <si>
    <t>4.14</t>
  </si>
  <si>
    <t xml:space="preserve">Демонтаж бетонного парапета </t>
  </si>
  <si>
    <t xml:space="preserve">Ремонт бетонного парапета </t>
  </si>
  <si>
    <t xml:space="preserve">Устройство бетонного парапета с занижением </t>
  </si>
  <si>
    <t xml:space="preserve">Устройство пешеходной дорожки </t>
  </si>
  <si>
    <t xml:space="preserve">Корневая подкормка деревьев </t>
  </si>
  <si>
    <t>5.</t>
  </si>
  <si>
    <t>Хранение новогоднего оборудования</t>
  </si>
  <si>
    <t>Бугский переулок д.4,  Кадетская линия В.О., д.7/2 Большой пр.В.О.  д.78,  17-я линия В.О., д. 12</t>
  </si>
  <si>
    <t>Приобретение  шаров</t>
  </si>
  <si>
    <t>Бугский переулок д.4, 12-я линия В.О. д.7/43,  13-я линия В.О. д.18, Кадетская линия В.О. д.7/2 Большой пр В.О. д.78, 17 -я линия В.О. д. 12, 12 линия д. 23, 17 линия д. 14</t>
  </si>
  <si>
    <t>5.1</t>
  </si>
  <si>
    <t>5.2</t>
  </si>
  <si>
    <t>5.3</t>
  </si>
  <si>
    <t>Итого по п.5:</t>
  </si>
  <si>
    <t>6.1.</t>
  </si>
  <si>
    <t xml:space="preserve">Устройство и восстановление газонов </t>
  </si>
  <si>
    <t xml:space="preserve">Устройство цветника </t>
  </si>
  <si>
    <t>Демонтаж ограждений газонов (с использованием на адресе)</t>
  </si>
  <si>
    <t xml:space="preserve">Установка ограждений газонов (ранее демонтированных) </t>
  </si>
  <si>
    <t xml:space="preserve">шт. </t>
  </si>
  <si>
    <t>6.1.1</t>
  </si>
  <si>
    <t>6.1.2</t>
  </si>
  <si>
    <t>6.1.3</t>
  </si>
  <si>
    <t>6.1.4</t>
  </si>
  <si>
    <t>6.1.5</t>
  </si>
  <si>
    <t>6.1.6</t>
  </si>
  <si>
    <t>6.1.7</t>
  </si>
  <si>
    <t>6.2</t>
  </si>
  <si>
    <t>6.2.1</t>
  </si>
  <si>
    <t>6.2.2</t>
  </si>
  <si>
    <t>6.3</t>
  </si>
  <si>
    <t>Территория МО (ЗНОП МЗ)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</si>
  <si>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</si>
  <si>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</si>
  <si>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</si>
  <si>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</si>
  <si>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</si>
  <si>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</si>
  <si>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</si>
  <si>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</si>
  <si>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</si>
  <si>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</si>
  <si>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6.3.11</t>
  </si>
  <si>
    <t>6.3.12</t>
  </si>
  <si>
    <t>6.3.13</t>
  </si>
  <si>
    <t>6.3.14</t>
  </si>
  <si>
    <t>6.3.15</t>
  </si>
  <si>
    <t>6.3.16</t>
  </si>
  <si>
    <t>6.3.17</t>
  </si>
  <si>
    <t>6.3.18</t>
  </si>
  <si>
    <t>6.3.19</t>
  </si>
  <si>
    <t>6.3.20</t>
  </si>
  <si>
    <t>6.3.21</t>
  </si>
  <si>
    <t>6.3.22</t>
  </si>
  <si>
    <t>6.3.23</t>
  </si>
  <si>
    <t>6.3.24</t>
  </si>
  <si>
    <t>6.3.25</t>
  </si>
  <si>
    <t>6.3.26</t>
  </si>
  <si>
    <t>6.3.27</t>
  </si>
  <si>
    <t xml:space="preserve">Итого по п. 6: </t>
  </si>
  <si>
    <t xml:space="preserve">Ремонт плиточного мощения </t>
  </si>
  <si>
    <t xml:space="preserve">Ремонт детского игрового  оборудования </t>
  </si>
  <si>
    <t xml:space="preserve">Уход за деревьми </t>
  </si>
  <si>
    <t xml:space="preserve">Ремонт полимерного покрытия </t>
  </si>
  <si>
    <t xml:space="preserve">Установка ограждений газонов </t>
  </si>
  <si>
    <t xml:space="preserve">Установка детского игрового оборудования </t>
  </si>
  <si>
    <t>Установка МАФ и уличной мебели</t>
  </si>
  <si>
    <t xml:space="preserve">Установка спортивного оборудования </t>
  </si>
  <si>
    <t>Ремонт ограждений газонов</t>
  </si>
  <si>
    <t xml:space="preserve">Ремонт набивного покрытия </t>
  </si>
  <si>
    <t xml:space="preserve">7. </t>
  </si>
  <si>
    <t xml:space="preserve">Содержание внутриквартальных территорий в части обеспечения ремонта покрытий, расположенных на внутриквартальных территориях, и 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 на территориях памятников культурного наследия </t>
  </si>
  <si>
    <t>Территория памятников культурного наследия</t>
  </si>
  <si>
    <t>7.1</t>
  </si>
  <si>
    <t>7.2</t>
  </si>
  <si>
    <t>7.3</t>
  </si>
  <si>
    <t>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</si>
  <si>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 xml:space="preserve">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 на территориях памятников культурного наследия </t>
  </si>
  <si>
    <t>8.2</t>
  </si>
  <si>
    <t>8.3</t>
  </si>
  <si>
    <t xml:space="preserve">Территория памятников культурного наследия </t>
  </si>
  <si>
    <t xml:space="preserve">Демонтаж уличной мебели </t>
  </si>
  <si>
    <t xml:space="preserve">Установка уличной мебели  </t>
  </si>
  <si>
    <t>пм</t>
  </si>
  <si>
    <t>Отчет об исполнении ведомственной целевой программы муниципального образования муниципальный округ №7 «Осуществление благоустройства территории муниципального образования в 2023 году» за Ⅱ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</si>
</sst>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 wrapText="1"/>
    </xf>
    <xf numFmtId="164" fontId="0" fillId="0" borderId="0" xfId="0" applyNumberFormat="1"/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3" fillId="0" borderId="4" xfId="0" applyFont="1" applyBorder="1" applyAlignment="1">
      <alignment vertical="center" wrapText="1"/>
    </xf>
    <xf numFmtId="49" fontId="5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1"/>
  <sheetViews>
    <sheetView tabSelected="1" workbookViewId="0">
      <selection activeCell="N14" sqref="N14"/>
    </sheetView>
  </sheetViews>
  <sheetFormatPr defaultRowHeight="15" x14ac:dyDescent="0.25"/>
  <cols>
    <col min="1" max="1" width="8.28515625" customWidth="1"/>
    <col min="2" max="2" width="38.85546875" customWidth="1"/>
    <col min="4" max="4" width="9.5703125" customWidth="1"/>
    <col min="5" max="5" width="12.28515625" customWidth="1"/>
    <col min="6" max="6" width="14.28515625" customWidth="1"/>
    <col min="7" max="7" width="13.140625" customWidth="1"/>
    <col min="8" max="8" width="14.28515625" customWidth="1"/>
    <col min="9" max="9" width="15" customWidth="1"/>
    <col min="10" max="10" width="0.140625" customWidth="1"/>
    <col min="11" max="12" width="11.5703125" bestFit="1" customWidth="1"/>
    <col min="13" max="13" width="13.140625" customWidth="1"/>
    <col min="15" max="15" width="12.140625" customWidth="1"/>
  </cols>
  <sheetData>
    <row r="1" spans="1:13" ht="44.25" customHeight="1" x14ac:dyDescent="0.25">
      <c r="A1" s="38" t="s">
        <v>179</v>
      </c>
      <c r="B1" s="38"/>
      <c r="C1" s="38"/>
      <c r="D1" s="38"/>
      <c r="E1" s="38"/>
      <c r="F1" s="38"/>
      <c r="G1" s="38"/>
      <c r="H1" s="38"/>
      <c r="I1" s="38"/>
      <c r="J1" s="34"/>
    </row>
    <row r="3" spans="1:13" ht="15.75" customHeight="1" x14ac:dyDescent="0.25">
      <c r="A3" s="52" t="s">
        <v>0</v>
      </c>
      <c r="B3" s="46" t="s">
        <v>1</v>
      </c>
      <c r="C3" s="3"/>
      <c r="D3" s="53" t="s">
        <v>2</v>
      </c>
      <c r="E3" s="53"/>
      <c r="F3" s="53"/>
      <c r="G3" s="53" t="s">
        <v>3</v>
      </c>
      <c r="H3" s="53"/>
      <c r="I3" s="53"/>
      <c r="J3" s="53"/>
      <c r="K3" s="1"/>
    </row>
    <row r="4" spans="1:13" ht="31.5" x14ac:dyDescent="0.25">
      <c r="A4" s="52"/>
      <c r="B4" s="46"/>
      <c r="C4" s="4" t="s">
        <v>4</v>
      </c>
      <c r="D4" s="4" t="s">
        <v>5</v>
      </c>
      <c r="E4" s="4" t="s">
        <v>6</v>
      </c>
      <c r="F4" s="4" t="s">
        <v>7</v>
      </c>
      <c r="G4" s="4" t="s">
        <v>5</v>
      </c>
      <c r="H4" s="4" t="s">
        <v>6</v>
      </c>
      <c r="I4" s="4" t="s">
        <v>7</v>
      </c>
      <c r="J4" s="3"/>
      <c r="K4" s="1"/>
    </row>
    <row r="5" spans="1:13" ht="15.75" x14ac:dyDescent="0.25">
      <c r="A5" s="5" t="s">
        <v>8</v>
      </c>
      <c r="B5" s="46" t="s">
        <v>9</v>
      </c>
      <c r="C5" s="46"/>
      <c r="D5" s="46"/>
      <c r="E5" s="46"/>
      <c r="F5" s="46"/>
      <c r="G5" s="46"/>
      <c r="H5" s="46"/>
      <c r="I5" s="46"/>
      <c r="J5" s="46"/>
      <c r="K5" s="1"/>
    </row>
    <row r="6" spans="1:13" ht="15.75" x14ac:dyDescent="0.25">
      <c r="A6" s="6" t="s">
        <v>48</v>
      </c>
      <c r="B6" s="7" t="s">
        <v>59</v>
      </c>
      <c r="C6" s="10" t="s">
        <v>10</v>
      </c>
      <c r="D6" s="9">
        <v>8</v>
      </c>
      <c r="E6" s="9">
        <v>0</v>
      </c>
      <c r="F6" s="13">
        <v>0</v>
      </c>
      <c r="G6" s="11">
        <v>700</v>
      </c>
      <c r="H6" s="11">
        <v>327.35000000000002</v>
      </c>
      <c r="I6" s="13">
        <v>0.46700000000000003</v>
      </c>
      <c r="J6" s="8"/>
      <c r="K6" s="1"/>
      <c r="L6" s="2"/>
    </row>
    <row r="7" spans="1:13" ht="15.75" x14ac:dyDescent="0.25">
      <c r="A7" s="12" t="s">
        <v>49</v>
      </c>
      <c r="B7" s="7" t="s">
        <v>11</v>
      </c>
      <c r="C7" s="10" t="s">
        <v>10</v>
      </c>
      <c r="D7" s="9">
        <v>25</v>
      </c>
      <c r="E7" s="9">
        <v>0</v>
      </c>
      <c r="F7" s="13">
        <v>0</v>
      </c>
      <c r="G7" s="11">
        <v>100</v>
      </c>
      <c r="H7" s="11">
        <v>0</v>
      </c>
      <c r="I7" s="13">
        <v>0</v>
      </c>
      <c r="J7" s="8"/>
      <c r="K7" s="1"/>
      <c r="L7" s="2"/>
    </row>
    <row r="8" spans="1:13" ht="15.75" x14ac:dyDescent="0.25">
      <c r="A8" s="14"/>
      <c r="B8" s="15" t="s">
        <v>12</v>
      </c>
      <c r="C8" s="10"/>
      <c r="D8" s="16"/>
      <c r="E8" s="16"/>
      <c r="F8" s="17"/>
      <c r="G8" s="18">
        <f>G6+G7</f>
        <v>800</v>
      </c>
      <c r="H8" s="18">
        <f>H6+H7</f>
        <v>327.35000000000002</v>
      </c>
      <c r="I8" s="17">
        <v>0.40899999999999997</v>
      </c>
      <c r="J8" s="8"/>
      <c r="K8" s="1"/>
      <c r="L8" s="2"/>
    </row>
    <row r="9" spans="1:13" ht="63" customHeight="1" x14ac:dyDescent="0.25">
      <c r="A9" s="5" t="s">
        <v>13</v>
      </c>
      <c r="B9" s="46" t="s">
        <v>14</v>
      </c>
      <c r="C9" s="46"/>
      <c r="D9" s="46"/>
      <c r="E9" s="46"/>
      <c r="F9" s="46"/>
      <c r="G9" s="46"/>
      <c r="H9" s="46"/>
      <c r="I9" s="46"/>
      <c r="J9" s="46"/>
      <c r="K9" s="1"/>
      <c r="L9" s="2"/>
    </row>
    <row r="10" spans="1:13" ht="15.75" x14ac:dyDescent="0.25">
      <c r="A10" s="5"/>
      <c r="B10" s="49" t="s">
        <v>68</v>
      </c>
      <c r="C10" s="50"/>
      <c r="D10" s="50"/>
      <c r="E10" s="50"/>
      <c r="F10" s="50"/>
      <c r="G10" s="50"/>
      <c r="H10" s="50"/>
      <c r="I10" s="51"/>
      <c r="J10" s="15"/>
      <c r="K10" s="1"/>
      <c r="L10" s="2"/>
    </row>
    <row r="11" spans="1:13" ht="15.75" x14ac:dyDescent="0.25">
      <c r="A11" s="12" t="s">
        <v>50</v>
      </c>
      <c r="B11" s="7" t="s">
        <v>69</v>
      </c>
      <c r="C11" s="10" t="s">
        <v>10</v>
      </c>
      <c r="D11" s="9">
        <v>3</v>
      </c>
      <c r="E11" s="9">
        <v>0</v>
      </c>
      <c r="F11" s="13">
        <v>0</v>
      </c>
      <c r="G11" s="11">
        <v>1.7</v>
      </c>
      <c r="H11" s="11">
        <v>0</v>
      </c>
      <c r="I11" s="13">
        <v>0</v>
      </c>
      <c r="J11" s="8"/>
      <c r="K11" s="1"/>
      <c r="L11" s="2"/>
    </row>
    <row r="12" spans="1:13" ht="15.75" x14ac:dyDescent="0.25">
      <c r="A12" s="12" t="s">
        <v>51</v>
      </c>
      <c r="B12" s="7" t="s">
        <v>31</v>
      </c>
      <c r="C12" s="10" t="s">
        <v>16</v>
      </c>
      <c r="D12" s="9">
        <v>71.599999999999994</v>
      </c>
      <c r="E12" s="9">
        <v>0</v>
      </c>
      <c r="F12" s="13">
        <v>0</v>
      </c>
      <c r="G12" s="11">
        <v>38.5</v>
      </c>
      <c r="H12" s="11">
        <v>0</v>
      </c>
      <c r="I12" s="13">
        <v>0</v>
      </c>
      <c r="J12" s="8"/>
      <c r="K12" s="1"/>
      <c r="L12" s="2"/>
    </row>
    <row r="13" spans="1:13" ht="15.75" x14ac:dyDescent="0.25">
      <c r="A13" s="12" t="s">
        <v>52</v>
      </c>
      <c r="B13" s="7" t="s">
        <v>70</v>
      </c>
      <c r="C13" s="10" t="s">
        <v>16</v>
      </c>
      <c r="D13" s="9">
        <v>9.9</v>
      </c>
      <c r="E13" s="9">
        <v>0</v>
      </c>
      <c r="F13" s="13">
        <v>0</v>
      </c>
      <c r="G13" s="11">
        <v>31.3</v>
      </c>
      <c r="H13" s="11">
        <v>0</v>
      </c>
      <c r="I13" s="13">
        <v>0</v>
      </c>
      <c r="J13" s="8"/>
      <c r="K13" s="1"/>
      <c r="L13" s="2"/>
    </row>
    <row r="14" spans="1:13" ht="15.75" x14ac:dyDescent="0.25">
      <c r="A14" s="42" t="s">
        <v>71</v>
      </c>
      <c r="B14" s="49" t="s">
        <v>18</v>
      </c>
      <c r="C14" s="50"/>
      <c r="D14" s="50"/>
      <c r="E14" s="50"/>
      <c r="F14" s="50"/>
      <c r="G14" s="50"/>
      <c r="H14" s="50"/>
      <c r="I14" s="51"/>
      <c r="J14" s="7"/>
      <c r="K14" s="1"/>
      <c r="L14" s="25"/>
      <c r="M14" s="25"/>
    </row>
    <row r="15" spans="1:13" ht="31.5" x14ac:dyDescent="0.25">
      <c r="A15" s="42"/>
      <c r="B15" s="7" t="s">
        <v>15</v>
      </c>
      <c r="C15" s="10" t="s">
        <v>16</v>
      </c>
      <c r="D15" s="9">
        <v>790</v>
      </c>
      <c r="E15" s="9">
        <v>0</v>
      </c>
      <c r="F15" s="13">
        <v>0</v>
      </c>
      <c r="G15" s="11">
        <v>1983.7</v>
      </c>
      <c r="H15" s="11">
        <v>0</v>
      </c>
      <c r="I15" s="47">
        <v>0</v>
      </c>
      <c r="J15" s="47"/>
      <c r="K15" s="1"/>
      <c r="L15" s="25"/>
      <c r="M15" s="25"/>
    </row>
    <row r="16" spans="1:13" ht="15.75" x14ac:dyDescent="0.25">
      <c r="A16" s="42" t="s">
        <v>72</v>
      </c>
      <c r="B16" s="49" t="s">
        <v>18</v>
      </c>
      <c r="C16" s="50"/>
      <c r="D16" s="50"/>
      <c r="E16" s="50"/>
      <c r="F16" s="50"/>
      <c r="G16" s="50"/>
      <c r="H16" s="50"/>
      <c r="I16" s="51"/>
      <c r="J16" s="7"/>
      <c r="K16" s="1"/>
      <c r="L16" s="25"/>
      <c r="M16" s="25"/>
    </row>
    <row r="17" spans="1:12" ht="15.75" x14ac:dyDescent="0.25">
      <c r="A17" s="42"/>
      <c r="B17" s="7" t="s">
        <v>17</v>
      </c>
      <c r="C17" s="10" t="s">
        <v>16</v>
      </c>
      <c r="D17" s="9">
        <v>100</v>
      </c>
      <c r="E17" s="9">
        <v>0</v>
      </c>
      <c r="F17" s="13">
        <v>0</v>
      </c>
      <c r="G17" s="11">
        <v>645.29999999999995</v>
      </c>
      <c r="H17" s="11">
        <v>0</v>
      </c>
      <c r="I17" s="47">
        <v>0</v>
      </c>
      <c r="J17" s="47"/>
      <c r="K17" s="1"/>
      <c r="L17" s="2"/>
    </row>
    <row r="18" spans="1:12" ht="15.75" x14ac:dyDescent="0.25">
      <c r="A18" s="42" t="s">
        <v>73</v>
      </c>
      <c r="B18" s="37" t="s">
        <v>18</v>
      </c>
      <c r="C18" s="37"/>
      <c r="D18" s="37"/>
      <c r="E18" s="37"/>
      <c r="F18" s="37"/>
      <c r="G18" s="37"/>
      <c r="H18" s="37"/>
      <c r="I18" s="37"/>
      <c r="J18" s="37"/>
      <c r="K18" s="1"/>
      <c r="L18" s="2"/>
    </row>
    <row r="19" spans="1:12" ht="47.25" x14ac:dyDescent="0.25">
      <c r="A19" s="42"/>
      <c r="B19" s="7" t="s">
        <v>60</v>
      </c>
      <c r="C19" s="10" t="s">
        <v>10</v>
      </c>
      <c r="D19" s="9">
        <v>155</v>
      </c>
      <c r="E19" s="9">
        <v>0</v>
      </c>
      <c r="F19" s="13">
        <v>0</v>
      </c>
      <c r="G19" s="11">
        <v>350</v>
      </c>
      <c r="H19" s="11">
        <v>0</v>
      </c>
      <c r="I19" s="47">
        <v>0</v>
      </c>
      <c r="J19" s="47"/>
      <c r="K19" s="1"/>
      <c r="L19" s="2"/>
    </row>
    <row r="20" spans="1:12" ht="15.75" x14ac:dyDescent="0.25">
      <c r="A20" s="57" t="s">
        <v>74</v>
      </c>
      <c r="B20" s="49" t="s">
        <v>18</v>
      </c>
      <c r="C20" s="50"/>
      <c r="D20" s="50"/>
      <c r="E20" s="50"/>
      <c r="F20" s="50"/>
      <c r="G20" s="50"/>
      <c r="H20" s="50"/>
      <c r="I20" s="51"/>
      <c r="J20" s="13"/>
      <c r="K20" s="1"/>
      <c r="L20" s="2"/>
    </row>
    <row r="21" spans="1:12" ht="15.75" x14ac:dyDescent="0.25">
      <c r="A21" s="58"/>
      <c r="B21" s="7" t="s">
        <v>75</v>
      </c>
      <c r="C21" s="10" t="s">
        <v>16</v>
      </c>
      <c r="D21" s="9">
        <v>400</v>
      </c>
      <c r="E21" s="9">
        <v>0</v>
      </c>
      <c r="F21" s="13">
        <v>0</v>
      </c>
      <c r="G21" s="11">
        <v>322.3</v>
      </c>
      <c r="H21" s="11">
        <v>0</v>
      </c>
      <c r="I21" s="13">
        <v>0</v>
      </c>
      <c r="J21" s="13"/>
      <c r="K21" s="1"/>
      <c r="L21" s="2"/>
    </row>
    <row r="22" spans="1:12" ht="15.75" x14ac:dyDescent="0.25">
      <c r="A22" s="14"/>
      <c r="B22" s="15" t="s">
        <v>19</v>
      </c>
      <c r="C22" s="4"/>
      <c r="D22" s="4"/>
      <c r="E22" s="5"/>
      <c r="F22" s="4"/>
      <c r="G22" s="19">
        <f>G15+G17+G19+G11+G12+G13+G21</f>
        <v>3372.8</v>
      </c>
      <c r="H22" s="19">
        <f>H15+H17+H19+H13+H12+H11+H21</f>
        <v>0</v>
      </c>
      <c r="I22" s="48">
        <v>0</v>
      </c>
      <c r="J22" s="48"/>
      <c r="K22" s="1"/>
      <c r="L22" s="2"/>
    </row>
    <row r="23" spans="1:12" ht="31.5" customHeight="1" x14ac:dyDescent="0.25">
      <c r="A23" s="5" t="s">
        <v>20</v>
      </c>
      <c r="B23" s="39" t="s">
        <v>21</v>
      </c>
      <c r="C23" s="40"/>
      <c r="D23" s="40"/>
      <c r="E23" s="40"/>
      <c r="F23" s="40"/>
      <c r="G23" s="40"/>
      <c r="H23" s="40"/>
      <c r="I23" s="41"/>
      <c r="J23" s="22"/>
      <c r="K23" s="1"/>
      <c r="L23" s="2"/>
    </row>
    <row r="24" spans="1:12" ht="15.75" x14ac:dyDescent="0.25">
      <c r="A24" s="42" t="s">
        <v>53</v>
      </c>
      <c r="B24" s="37" t="s">
        <v>76</v>
      </c>
      <c r="C24" s="37"/>
      <c r="D24" s="37"/>
      <c r="E24" s="37"/>
      <c r="F24" s="37"/>
      <c r="G24" s="37"/>
      <c r="H24" s="37"/>
      <c r="I24" s="37"/>
      <c r="J24" s="37"/>
      <c r="K24" s="1"/>
      <c r="L24" s="2"/>
    </row>
    <row r="25" spans="1:12" ht="52.5" customHeight="1" x14ac:dyDescent="0.25">
      <c r="A25" s="42"/>
      <c r="B25" s="7" t="s">
        <v>77</v>
      </c>
      <c r="C25" s="10" t="s">
        <v>10</v>
      </c>
      <c r="D25" s="9">
        <v>25</v>
      </c>
      <c r="E25" s="20">
        <v>0</v>
      </c>
      <c r="F25" s="13">
        <v>0</v>
      </c>
      <c r="G25" s="11">
        <v>50</v>
      </c>
      <c r="H25" s="11">
        <v>0</v>
      </c>
      <c r="I25" s="47">
        <v>0</v>
      </c>
      <c r="J25" s="47"/>
      <c r="K25" s="1"/>
      <c r="L25" s="2"/>
    </row>
    <row r="26" spans="1:12" ht="52.5" customHeight="1" x14ac:dyDescent="0.25">
      <c r="A26" s="12" t="s">
        <v>61</v>
      </c>
      <c r="B26" s="7" t="s">
        <v>32</v>
      </c>
      <c r="C26" s="10" t="s">
        <v>10</v>
      </c>
      <c r="D26" s="9">
        <v>15</v>
      </c>
      <c r="E26" s="20">
        <v>0</v>
      </c>
      <c r="F26" s="13">
        <v>0</v>
      </c>
      <c r="G26" s="11">
        <v>177.1</v>
      </c>
      <c r="H26" s="11">
        <v>0</v>
      </c>
      <c r="I26" s="13">
        <v>0</v>
      </c>
      <c r="J26" s="13"/>
      <c r="K26" s="1"/>
      <c r="L26" s="2"/>
    </row>
    <row r="27" spans="1:12" ht="15.75" x14ac:dyDescent="0.25">
      <c r="A27" s="14"/>
      <c r="B27" s="15" t="s">
        <v>22</v>
      </c>
      <c r="C27" s="10" t="s">
        <v>10</v>
      </c>
      <c r="D27" s="16"/>
      <c r="E27" s="21"/>
      <c r="F27" s="17"/>
      <c r="G27" s="18">
        <f>G25+G26</f>
        <v>227.1</v>
      </c>
      <c r="H27" s="18">
        <f>H25+H26</f>
        <v>0</v>
      </c>
      <c r="I27" s="48">
        <v>0</v>
      </c>
      <c r="J27" s="48"/>
      <c r="K27" s="1"/>
      <c r="L27" s="2"/>
    </row>
    <row r="28" spans="1:12" ht="86.25" customHeight="1" x14ac:dyDescent="0.25">
      <c r="A28" s="5" t="s">
        <v>23</v>
      </c>
      <c r="B28" s="39" t="s">
        <v>24</v>
      </c>
      <c r="C28" s="40"/>
      <c r="D28" s="40"/>
      <c r="E28" s="40"/>
      <c r="F28" s="40"/>
      <c r="G28" s="40"/>
      <c r="H28" s="40"/>
      <c r="I28" s="41"/>
      <c r="J28" s="22"/>
      <c r="K28" s="1"/>
      <c r="L28" s="2"/>
    </row>
    <row r="29" spans="1:12" ht="15.75" x14ac:dyDescent="0.25">
      <c r="B29" s="37" t="s">
        <v>25</v>
      </c>
      <c r="C29" s="37"/>
      <c r="D29" s="37"/>
      <c r="E29" s="37"/>
      <c r="F29" s="37"/>
      <c r="G29" s="37"/>
      <c r="H29" s="37"/>
      <c r="I29" s="37"/>
      <c r="J29" s="3"/>
      <c r="K29" s="1"/>
      <c r="L29" s="2"/>
    </row>
    <row r="30" spans="1:12" ht="31.5" x14ac:dyDescent="0.25">
      <c r="A30" s="32" t="s">
        <v>54</v>
      </c>
      <c r="B30" s="7" t="s">
        <v>26</v>
      </c>
      <c r="C30" s="10" t="s">
        <v>10</v>
      </c>
      <c r="D30" s="9">
        <v>3060</v>
      </c>
      <c r="E30" s="9">
        <v>0</v>
      </c>
      <c r="F30" s="13">
        <v>0</v>
      </c>
      <c r="G30" s="11">
        <v>164.1</v>
      </c>
      <c r="H30" s="11">
        <v>0</v>
      </c>
      <c r="I30" s="13">
        <v>0</v>
      </c>
      <c r="J30" s="3"/>
      <c r="K30" s="1"/>
      <c r="L30" s="2"/>
    </row>
    <row r="31" spans="1:12" ht="15.75" x14ac:dyDescent="0.25">
      <c r="A31" s="32" t="s">
        <v>55</v>
      </c>
      <c r="B31" s="7" t="s">
        <v>27</v>
      </c>
      <c r="C31" s="10" t="s">
        <v>16</v>
      </c>
      <c r="D31" s="10">
        <v>94.02</v>
      </c>
      <c r="E31" s="10">
        <v>0</v>
      </c>
      <c r="F31" s="13">
        <v>0</v>
      </c>
      <c r="G31" s="11">
        <v>158.30000000000001</v>
      </c>
      <c r="H31" s="11">
        <v>0</v>
      </c>
      <c r="I31" s="13">
        <v>0</v>
      </c>
      <c r="J31" s="10"/>
      <c r="K31" s="1"/>
      <c r="L31" s="2"/>
    </row>
    <row r="32" spans="1:12" ht="15.75" x14ac:dyDescent="0.25">
      <c r="A32" s="32" t="s">
        <v>56</v>
      </c>
      <c r="B32" s="7" t="s">
        <v>80</v>
      </c>
      <c r="C32" s="10" t="s">
        <v>34</v>
      </c>
      <c r="D32" s="9">
        <v>190</v>
      </c>
      <c r="E32" s="9">
        <v>0</v>
      </c>
      <c r="F32" s="13">
        <v>0</v>
      </c>
      <c r="G32" s="11">
        <v>41.6</v>
      </c>
      <c r="H32" s="11">
        <v>0</v>
      </c>
      <c r="I32" s="13">
        <v>0</v>
      </c>
      <c r="J32" s="10"/>
      <c r="K32" s="1"/>
      <c r="L32" s="2"/>
    </row>
    <row r="33" spans="1:12" ht="31.5" x14ac:dyDescent="0.25">
      <c r="A33" s="32" t="s">
        <v>57</v>
      </c>
      <c r="B33" s="7" t="s">
        <v>43</v>
      </c>
      <c r="C33" s="10" t="s">
        <v>10</v>
      </c>
      <c r="D33" s="9">
        <v>100</v>
      </c>
      <c r="E33" s="9">
        <v>0</v>
      </c>
      <c r="F33" s="13">
        <v>0</v>
      </c>
      <c r="G33" s="11">
        <v>136.4</v>
      </c>
      <c r="H33" s="11">
        <v>0</v>
      </c>
      <c r="I33" s="13">
        <v>0</v>
      </c>
      <c r="J33" s="10"/>
      <c r="K33" s="1"/>
      <c r="L33" s="2"/>
    </row>
    <row r="34" spans="1:12" ht="15.75" x14ac:dyDescent="0.25">
      <c r="A34" s="32" t="s">
        <v>78</v>
      </c>
      <c r="B34" s="7" t="s">
        <v>81</v>
      </c>
      <c r="C34" s="10" t="s">
        <v>10</v>
      </c>
      <c r="D34" s="9">
        <v>11</v>
      </c>
      <c r="E34" s="9">
        <v>0</v>
      </c>
      <c r="F34" s="13">
        <v>0</v>
      </c>
      <c r="G34" s="11">
        <v>19.2</v>
      </c>
      <c r="H34" s="11">
        <v>0</v>
      </c>
      <c r="I34" s="13">
        <v>0</v>
      </c>
      <c r="J34" s="10"/>
      <c r="K34" s="1"/>
      <c r="L34" s="2"/>
    </row>
    <row r="35" spans="1:12" ht="15.75" x14ac:dyDescent="0.25">
      <c r="A35" s="32"/>
      <c r="B35" s="43" t="s">
        <v>82</v>
      </c>
      <c r="C35" s="44"/>
      <c r="D35" s="44"/>
      <c r="E35" s="44"/>
      <c r="F35" s="44"/>
      <c r="G35" s="44"/>
      <c r="H35" s="44"/>
      <c r="I35" s="45"/>
      <c r="J35" s="10"/>
      <c r="K35" s="1"/>
      <c r="L35" s="2"/>
    </row>
    <row r="36" spans="1:12" ht="15.75" x14ac:dyDescent="0.25">
      <c r="A36" s="32" t="s">
        <v>84</v>
      </c>
      <c r="B36" s="7" t="s">
        <v>83</v>
      </c>
      <c r="C36" s="10" t="s">
        <v>34</v>
      </c>
      <c r="D36" s="9">
        <v>1905</v>
      </c>
      <c r="E36" s="9">
        <v>0</v>
      </c>
      <c r="F36" s="13">
        <v>0</v>
      </c>
      <c r="G36" s="11">
        <v>441.4</v>
      </c>
      <c r="H36" s="11">
        <v>0</v>
      </c>
      <c r="I36" s="13">
        <v>0</v>
      </c>
      <c r="J36" s="10"/>
      <c r="K36" s="1"/>
      <c r="L36" s="2"/>
    </row>
    <row r="37" spans="1:12" ht="15.75" x14ac:dyDescent="0.25">
      <c r="A37" s="32"/>
      <c r="B37" s="49" t="s">
        <v>85</v>
      </c>
      <c r="C37" s="50"/>
      <c r="D37" s="50"/>
      <c r="E37" s="50"/>
      <c r="F37" s="50"/>
      <c r="G37" s="50"/>
      <c r="H37" s="50"/>
      <c r="I37" s="51"/>
      <c r="J37" s="10"/>
      <c r="K37" s="1"/>
      <c r="L37" s="2"/>
    </row>
    <row r="38" spans="1:12" ht="15.75" x14ac:dyDescent="0.25">
      <c r="A38" s="32" t="s">
        <v>86</v>
      </c>
      <c r="B38" s="7" t="s">
        <v>87</v>
      </c>
      <c r="C38" s="10" t="s">
        <v>10</v>
      </c>
      <c r="D38" s="9">
        <v>2</v>
      </c>
      <c r="E38" s="9">
        <v>0</v>
      </c>
      <c r="F38" s="13">
        <v>0</v>
      </c>
      <c r="G38" s="11">
        <v>46.1</v>
      </c>
      <c r="H38" s="11">
        <v>0</v>
      </c>
      <c r="I38" s="13">
        <v>0</v>
      </c>
      <c r="J38" s="10"/>
      <c r="K38" s="1"/>
      <c r="L38" s="2"/>
    </row>
    <row r="39" spans="1:12" ht="15.75" x14ac:dyDescent="0.25">
      <c r="A39" s="32"/>
      <c r="B39" s="49" t="s">
        <v>68</v>
      </c>
      <c r="C39" s="50"/>
      <c r="D39" s="50"/>
      <c r="E39" s="50"/>
      <c r="F39" s="50"/>
      <c r="G39" s="50"/>
      <c r="H39" s="50"/>
      <c r="I39" s="51"/>
      <c r="J39" s="10"/>
      <c r="K39" s="1"/>
      <c r="L39" s="2"/>
    </row>
    <row r="40" spans="1:12" ht="15.75" x14ac:dyDescent="0.25">
      <c r="A40" s="32" t="s">
        <v>88</v>
      </c>
      <c r="B40" s="33" t="s">
        <v>95</v>
      </c>
      <c r="C40" s="10" t="s">
        <v>37</v>
      </c>
      <c r="D40" s="9">
        <v>0.52</v>
      </c>
      <c r="E40" s="9">
        <v>0</v>
      </c>
      <c r="F40" s="13">
        <v>0</v>
      </c>
      <c r="G40" s="11">
        <v>1.5</v>
      </c>
      <c r="H40" s="11">
        <v>0</v>
      </c>
      <c r="I40" s="13">
        <v>0</v>
      </c>
      <c r="J40" s="10"/>
      <c r="K40" s="1"/>
      <c r="L40" s="2"/>
    </row>
    <row r="41" spans="1:12" ht="15.75" x14ac:dyDescent="0.25">
      <c r="A41" s="32" t="s">
        <v>89</v>
      </c>
      <c r="B41" s="33" t="s">
        <v>96</v>
      </c>
      <c r="C41" s="10" t="s">
        <v>10</v>
      </c>
      <c r="D41" s="9">
        <v>10</v>
      </c>
      <c r="E41" s="9">
        <v>0</v>
      </c>
      <c r="F41" s="13">
        <v>0</v>
      </c>
      <c r="G41" s="11">
        <v>11.2</v>
      </c>
      <c r="H41" s="11">
        <v>0</v>
      </c>
      <c r="I41" s="13">
        <v>0</v>
      </c>
      <c r="J41" s="10"/>
      <c r="K41" s="1"/>
      <c r="L41" s="2"/>
    </row>
    <row r="42" spans="1:12" ht="31.5" x14ac:dyDescent="0.25">
      <c r="A42" s="32" t="s">
        <v>90</v>
      </c>
      <c r="B42" s="33" t="s">
        <v>97</v>
      </c>
      <c r="C42" s="10" t="s">
        <v>37</v>
      </c>
      <c r="D42" s="9">
        <v>0.24</v>
      </c>
      <c r="E42" s="9">
        <v>0</v>
      </c>
      <c r="F42" s="13">
        <v>0</v>
      </c>
      <c r="G42" s="11">
        <v>8.1</v>
      </c>
      <c r="H42" s="11">
        <v>0</v>
      </c>
      <c r="I42" s="13">
        <v>0</v>
      </c>
      <c r="J42" s="10"/>
      <c r="K42" s="1"/>
      <c r="L42" s="2"/>
    </row>
    <row r="43" spans="1:12" ht="15.75" x14ac:dyDescent="0.25">
      <c r="A43" s="32" t="s">
        <v>91</v>
      </c>
      <c r="B43" s="33" t="s">
        <v>98</v>
      </c>
      <c r="C43" s="10" t="s">
        <v>16</v>
      </c>
      <c r="D43" s="9">
        <v>19.8</v>
      </c>
      <c r="E43" s="9">
        <v>0</v>
      </c>
      <c r="F43" s="13">
        <v>0</v>
      </c>
      <c r="G43" s="11">
        <v>89.8</v>
      </c>
      <c r="H43" s="11">
        <v>0</v>
      </c>
      <c r="I43" s="13">
        <v>0</v>
      </c>
      <c r="J43" s="10"/>
      <c r="K43" s="1"/>
      <c r="L43" s="2"/>
    </row>
    <row r="44" spans="1:12" ht="31.5" x14ac:dyDescent="0.25">
      <c r="A44" s="32" t="s">
        <v>92</v>
      </c>
      <c r="B44" s="33" t="s">
        <v>43</v>
      </c>
      <c r="C44" s="10" t="s">
        <v>10</v>
      </c>
      <c r="D44" s="9">
        <v>182</v>
      </c>
      <c r="E44" s="9">
        <v>0</v>
      </c>
      <c r="F44" s="13">
        <v>0</v>
      </c>
      <c r="G44" s="11">
        <v>157.80000000000001</v>
      </c>
      <c r="H44" s="11">
        <v>0</v>
      </c>
      <c r="I44" s="13">
        <v>0</v>
      </c>
      <c r="J44" s="10"/>
      <c r="K44" s="1"/>
      <c r="L44" s="2"/>
    </row>
    <row r="45" spans="1:12" ht="15.75" x14ac:dyDescent="0.25">
      <c r="A45" s="32" t="s">
        <v>93</v>
      </c>
      <c r="B45" s="33" t="s">
        <v>42</v>
      </c>
      <c r="C45" s="10" t="s">
        <v>10</v>
      </c>
      <c r="D45" s="9">
        <v>3</v>
      </c>
      <c r="E45" s="9">
        <v>0</v>
      </c>
      <c r="F45" s="13">
        <v>0</v>
      </c>
      <c r="G45" s="11">
        <v>38.700000000000003</v>
      </c>
      <c r="H45" s="11">
        <v>0</v>
      </c>
      <c r="I45" s="13">
        <v>0</v>
      </c>
      <c r="J45" s="10"/>
      <c r="K45" s="1"/>
      <c r="L45" s="2"/>
    </row>
    <row r="46" spans="1:12" ht="15.75" x14ac:dyDescent="0.25">
      <c r="A46" s="32" t="s">
        <v>94</v>
      </c>
      <c r="B46" s="7" t="s">
        <v>99</v>
      </c>
      <c r="C46" s="10" t="s">
        <v>10</v>
      </c>
      <c r="D46" s="9">
        <v>4</v>
      </c>
      <c r="E46" s="9">
        <v>0</v>
      </c>
      <c r="F46" s="13">
        <v>0</v>
      </c>
      <c r="G46" s="11">
        <v>6.6</v>
      </c>
      <c r="H46" s="11">
        <v>0</v>
      </c>
      <c r="I46" s="13">
        <v>0</v>
      </c>
      <c r="J46" s="10"/>
      <c r="K46" s="1"/>
      <c r="L46" s="2"/>
    </row>
    <row r="47" spans="1:12" ht="15.75" x14ac:dyDescent="0.25">
      <c r="A47" s="14"/>
      <c r="B47" s="22" t="s">
        <v>79</v>
      </c>
      <c r="C47" s="10"/>
      <c r="D47" s="10"/>
      <c r="E47" s="10"/>
      <c r="F47" s="10"/>
      <c r="G47" s="18">
        <f>SUM(G30:G34,G36,G38,G40:G46)</f>
        <v>1320.8</v>
      </c>
      <c r="H47" s="18">
        <f>SUM(H30:H34,H36,H38,H40:H46)</f>
        <v>0</v>
      </c>
      <c r="I47" s="17">
        <v>0</v>
      </c>
      <c r="J47" s="10"/>
      <c r="K47" s="1"/>
      <c r="L47" s="2"/>
    </row>
    <row r="48" spans="1:12" ht="47.25" customHeight="1" x14ac:dyDescent="0.25">
      <c r="A48" s="5" t="s">
        <v>100</v>
      </c>
      <c r="B48" s="39" t="s">
        <v>29</v>
      </c>
      <c r="C48" s="40"/>
      <c r="D48" s="40"/>
      <c r="E48" s="40"/>
      <c r="F48" s="40"/>
      <c r="G48" s="40"/>
      <c r="H48" s="40"/>
      <c r="I48" s="41"/>
      <c r="J48" s="22"/>
      <c r="K48" s="1"/>
      <c r="L48" s="2"/>
    </row>
    <row r="49" spans="1:12" ht="37.5" customHeight="1" x14ac:dyDescent="0.25">
      <c r="A49" s="42" t="s">
        <v>105</v>
      </c>
      <c r="B49" s="37" t="s">
        <v>104</v>
      </c>
      <c r="C49" s="37"/>
      <c r="D49" s="37"/>
      <c r="E49" s="37"/>
      <c r="F49" s="37"/>
      <c r="G49" s="37"/>
      <c r="H49" s="37"/>
      <c r="I49" s="37"/>
      <c r="J49" s="10"/>
      <c r="K49" s="1"/>
      <c r="L49" s="2"/>
    </row>
    <row r="50" spans="1:12" ht="36.75" customHeight="1" x14ac:dyDescent="0.25">
      <c r="A50" s="42"/>
      <c r="B50" s="59" t="s">
        <v>30</v>
      </c>
      <c r="C50" s="60" t="s">
        <v>10</v>
      </c>
      <c r="D50" s="61">
        <v>8</v>
      </c>
      <c r="E50" s="61">
        <v>0</v>
      </c>
      <c r="F50" s="62">
        <v>0</v>
      </c>
      <c r="G50" s="63">
        <v>241.2</v>
      </c>
      <c r="H50" s="63">
        <v>2.2000000000000002</v>
      </c>
      <c r="I50" s="62">
        <v>0</v>
      </c>
      <c r="J50" s="10"/>
      <c r="K50" s="1"/>
      <c r="L50" s="2"/>
    </row>
    <row r="51" spans="1:12" ht="31.5" customHeight="1" x14ac:dyDescent="0.25">
      <c r="A51" s="42" t="s">
        <v>106</v>
      </c>
      <c r="B51" s="64" t="s">
        <v>104</v>
      </c>
      <c r="C51" s="64"/>
      <c r="D51" s="64"/>
      <c r="E51" s="64"/>
      <c r="F51" s="64"/>
      <c r="G51" s="64"/>
      <c r="H51" s="64"/>
      <c r="I51" s="64"/>
      <c r="J51" s="10"/>
      <c r="K51" s="1"/>
      <c r="L51" s="2"/>
    </row>
    <row r="52" spans="1:12" ht="15.75" x14ac:dyDescent="0.25">
      <c r="A52" s="42"/>
      <c r="B52" s="59" t="s">
        <v>101</v>
      </c>
      <c r="C52" s="60" t="s">
        <v>10</v>
      </c>
      <c r="D52" s="61">
        <v>8</v>
      </c>
      <c r="E52" s="61">
        <v>0</v>
      </c>
      <c r="F52" s="62">
        <v>0</v>
      </c>
      <c r="G52" s="63">
        <v>168</v>
      </c>
      <c r="H52" s="63">
        <v>107.5</v>
      </c>
      <c r="I52" s="62">
        <v>0.497</v>
      </c>
      <c r="J52" s="10"/>
      <c r="K52" s="1"/>
      <c r="L52" s="2"/>
    </row>
    <row r="53" spans="1:12" ht="24.75" customHeight="1" x14ac:dyDescent="0.25">
      <c r="A53" s="42" t="s">
        <v>107</v>
      </c>
      <c r="B53" s="37" t="s">
        <v>102</v>
      </c>
      <c r="C53" s="37"/>
      <c r="D53" s="37"/>
      <c r="E53" s="37"/>
      <c r="F53" s="37"/>
      <c r="G53" s="37"/>
      <c r="H53" s="37"/>
      <c r="I53" s="37"/>
      <c r="J53" s="10"/>
      <c r="K53" s="1"/>
      <c r="L53" s="2"/>
    </row>
    <row r="54" spans="1:12" ht="15.75" x14ac:dyDescent="0.25">
      <c r="A54" s="42"/>
      <c r="B54" s="7" t="s">
        <v>103</v>
      </c>
      <c r="C54" s="10" t="s">
        <v>10</v>
      </c>
      <c r="D54" s="9">
        <v>100</v>
      </c>
      <c r="E54" s="9">
        <v>0</v>
      </c>
      <c r="F54" s="13">
        <v>0</v>
      </c>
      <c r="G54" s="11">
        <v>25.2</v>
      </c>
      <c r="H54" s="11">
        <v>0</v>
      </c>
      <c r="I54" s="13">
        <v>0</v>
      </c>
      <c r="J54" s="10"/>
      <c r="K54" s="1"/>
      <c r="L54" s="2"/>
    </row>
    <row r="55" spans="1:12" ht="15.75" x14ac:dyDescent="0.25">
      <c r="A55" s="14"/>
      <c r="B55" s="22" t="s">
        <v>108</v>
      </c>
      <c r="C55" s="10"/>
      <c r="D55" s="16"/>
      <c r="E55" s="21"/>
      <c r="F55" s="17"/>
      <c r="G55" s="18">
        <f>G50+G52+G54</f>
        <v>434.4</v>
      </c>
      <c r="H55" s="18">
        <f>H50+H52+H54</f>
        <v>109.7</v>
      </c>
      <c r="I55" s="17">
        <v>0.25</v>
      </c>
      <c r="J55" s="3"/>
      <c r="K55" s="1"/>
      <c r="L55" s="2"/>
    </row>
    <row r="56" spans="1:12" ht="15.75" customHeight="1" x14ac:dyDescent="0.25">
      <c r="A56" s="5" t="s">
        <v>28</v>
      </c>
      <c r="B56" s="39" t="s">
        <v>62</v>
      </c>
      <c r="C56" s="40"/>
      <c r="D56" s="40"/>
      <c r="E56" s="40"/>
      <c r="F56" s="40"/>
      <c r="G56" s="40"/>
      <c r="H56" s="40"/>
      <c r="I56" s="41"/>
      <c r="J56" s="22"/>
      <c r="K56" s="1"/>
      <c r="L56" s="2"/>
    </row>
    <row r="57" spans="1:12" ht="15.75" x14ac:dyDescent="0.25">
      <c r="A57" s="5" t="s">
        <v>109</v>
      </c>
      <c r="B57" s="39" t="s">
        <v>85</v>
      </c>
      <c r="C57" s="40"/>
      <c r="D57" s="40"/>
      <c r="E57" s="40"/>
      <c r="F57" s="40"/>
      <c r="G57" s="40"/>
      <c r="H57" s="40"/>
      <c r="I57" s="41"/>
      <c r="J57" s="22"/>
      <c r="K57" s="1"/>
      <c r="L57" s="2"/>
    </row>
    <row r="58" spans="1:12" ht="15.75" x14ac:dyDescent="0.25">
      <c r="A58" s="6" t="s">
        <v>115</v>
      </c>
      <c r="B58" s="7" t="s">
        <v>98</v>
      </c>
      <c r="C58" s="10" t="s">
        <v>16</v>
      </c>
      <c r="D58" s="10">
        <v>8.3000000000000007</v>
      </c>
      <c r="E58" s="9">
        <v>0</v>
      </c>
      <c r="F58" s="13">
        <v>0</v>
      </c>
      <c r="G58" s="11">
        <v>217.8</v>
      </c>
      <c r="H58" s="11">
        <v>0</v>
      </c>
      <c r="I58" s="13">
        <v>0</v>
      </c>
      <c r="J58" s="10"/>
      <c r="K58" s="1"/>
      <c r="L58" s="2"/>
    </row>
    <row r="59" spans="1:12" ht="31.5" x14ac:dyDescent="0.25">
      <c r="A59" s="6" t="s">
        <v>116</v>
      </c>
      <c r="B59" s="7" t="s">
        <v>110</v>
      </c>
      <c r="C59" s="10" t="s">
        <v>16</v>
      </c>
      <c r="D59" s="9">
        <v>80</v>
      </c>
      <c r="E59" s="9">
        <v>0</v>
      </c>
      <c r="F59" s="13">
        <v>0</v>
      </c>
      <c r="G59" s="11">
        <v>91.9</v>
      </c>
      <c r="H59" s="11">
        <v>0</v>
      </c>
      <c r="I59" s="13">
        <v>0</v>
      </c>
      <c r="J59" s="10"/>
      <c r="K59" s="1"/>
      <c r="L59" s="2"/>
    </row>
    <row r="60" spans="1:12" ht="31.5" x14ac:dyDescent="0.25">
      <c r="A60" s="6" t="s">
        <v>117</v>
      </c>
      <c r="B60" s="7" t="s">
        <v>43</v>
      </c>
      <c r="C60" s="10" t="s">
        <v>114</v>
      </c>
      <c r="D60" s="9">
        <v>51</v>
      </c>
      <c r="E60" s="9">
        <v>0</v>
      </c>
      <c r="F60" s="13">
        <v>0</v>
      </c>
      <c r="G60" s="11">
        <v>66.400000000000006</v>
      </c>
      <c r="H60" s="11">
        <v>0</v>
      </c>
      <c r="I60" s="13">
        <v>0</v>
      </c>
      <c r="J60" s="10"/>
      <c r="K60" s="1"/>
      <c r="L60" s="2"/>
    </row>
    <row r="61" spans="1:12" ht="15.75" x14ac:dyDescent="0.25">
      <c r="A61" s="6" t="s">
        <v>118</v>
      </c>
      <c r="B61" s="7" t="s">
        <v>111</v>
      </c>
      <c r="C61" s="10" t="s">
        <v>16</v>
      </c>
      <c r="D61" s="9">
        <v>4.5999999999999996</v>
      </c>
      <c r="E61" s="9">
        <v>0</v>
      </c>
      <c r="F61" s="13">
        <v>0</v>
      </c>
      <c r="G61" s="11">
        <v>19.7</v>
      </c>
      <c r="H61" s="11">
        <v>0</v>
      </c>
      <c r="I61" s="13">
        <v>0</v>
      </c>
      <c r="J61" s="10"/>
      <c r="K61" s="1"/>
      <c r="L61" s="2"/>
    </row>
    <row r="62" spans="1:12" ht="31.5" x14ac:dyDescent="0.25">
      <c r="A62" s="6" t="s">
        <v>119</v>
      </c>
      <c r="B62" s="7" t="s">
        <v>112</v>
      </c>
      <c r="C62" s="10" t="s">
        <v>34</v>
      </c>
      <c r="D62" s="10">
        <v>29.3</v>
      </c>
      <c r="E62" s="9">
        <v>0</v>
      </c>
      <c r="F62" s="13">
        <v>0</v>
      </c>
      <c r="G62" s="11">
        <v>13.8</v>
      </c>
      <c r="H62" s="11">
        <v>0</v>
      </c>
      <c r="I62" s="13">
        <v>0</v>
      </c>
      <c r="J62" s="10"/>
      <c r="K62" s="1"/>
      <c r="L62" s="2"/>
    </row>
    <row r="63" spans="1:12" ht="31.5" x14ac:dyDescent="0.25">
      <c r="A63" s="6" t="s">
        <v>120</v>
      </c>
      <c r="B63" s="7" t="s">
        <v>113</v>
      </c>
      <c r="C63" s="10" t="s">
        <v>34</v>
      </c>
      <c r="D63" s="9">
        <v>25</v>
      </c>
      <c r="E63" s="9">
        <v>0</v>
      </c>
      <c r="F63" s="13">
        <v>0</v>
      </c>
      <c r="G63" s="11">
        <v>20.399999999999999</v>
      </c>
      <c r="H63" s="11">
        <v>0</v>
      </c>
      <c r="I63" s="13">
        <v>0</v>
      </c>
      <c r="J63" s="10"/>
      <c r="K63" s="1"/>
      <c r="L63" s="2"/>
    </row>
    <row r="64" spans="1:12" ht="15.75" x14ac:dyDescent="0.25">
      <c r="A64" s="6" t="s">
        <v>121</v>
      </c>
      <c r="B64" s="7" t="s">
        <v>80</v>
      </c>
      <c r="C64" s="10" t="s">
        <v>34</v>
      </c>
      <c r="D64" s="9">
        <v>25</v>
      </c>
      <c r="E64" s="9">
        <v>0</v>
      </c>
      <c r="F64" s="13">
        <v>0</v>
      </c>
      <c r="G64" s="11">
        <v>5.5</v>
      </c>
      <c r="H64" s="11">
        <v>0</v>
      </c>
      <c r="I64" s="13">
        <v>0</v>
      </c>
      <c r="J64" s="10"/>
      <c r="K64" s="1"/>
      <c r="L64" s="2"/>
    </row>
    <row r="65" spans="1:12" ht="15.75" x14ac:dyDescent="0.25">
      <c r="A65" s="23" t="s">
        <v>122</v>
      </c>
      <c r="B65" s="39" t="s">
        <v>82</v>
      </c>
      <c r="C65" s="40"/>
      <c r="D65" s="40"/>
      <c r="E65" s="40"/>
      <c r="F65" s="40"/>
      <c r="G65" s="40"/>
      <c r="H65" s="40"/>
      <c r="I65" s="41"/>
      <c r="J65" s="22"/>
      <c r="K65" s="1"/>
      <c r="L65" s="2"/>
    </row>
    <row r="66" spans="1:12" ht="31.5" x14ac:dyDescent="0.25">
      <c r="A66" s="6" t="s">
        <v>123</v>
      </c>
      <c r="B66" s="7" t="s">
        <v>39</v>
      </c>
      <c r="C66" s="10" t="s">
        <v>10</v>
      </c>
      <c r="D66" s="9">
        <v>2</v>
      </c>
      <c r="E66" s="9">
        <v>0</v>
      </c>
      <c r="F66" s="13">
        <v>0</v>
      </c>
      <c r="G66" s="11">
        <v>30</v>
      </c>
      <c r="H66" s="11">
        <v>0.5</v>
      </c>
      <c r="I66" s="13">
        <v>1.6E-2</v>
      </c>
      <c r="J66" s="10"/>
      <c r="K66" s="1"/>
      <c r="L66" s="2"/>
    </row>
    <row r="67" spans="1:12" ht="15.75" x14ac:dyDescent="0.25">
      <c r="A67" s="6" t="s">
        <v>124</v>
      </c>
      <c r="B67" s="7" t="s">
        <v>41</v>
      </c>
      <c r="C67" s="10" t="s">
        <v>10</v>
      </c>
      <c r="D67" s="9">
        <v>1</v>
      </c>
      <c r="E67" s="9">
        <v>0</v>
      </c>
      <c r="F67" s="13">
        <v>0</v>
      </c>
      <c r="G67" s="11">
        <v>100</v>
      </c>
      <c r="H67" s="11">
        <v>0</v>
      </c>
      <c r="I67" s="13">
        <v>0</v>
      </c>
      <c r="J67" s="10"/>
      <c r="K67" s="1"/>
      <c r="L67" s="2"/>
    </row>
    <row r="68" spans="1:12" ht="15.75" x14ac:dyDescent="0.25">
      <c r="A68" s="24" t="s">
        <v>125</v>
      </c>
      <c r="B68" s="39" t="s">
        <v>126</v>
      </c>
      <c r="C68" s="40"/>
      <c r="D68" s="40"/>
      <c r="E68" s="40"/>
      <c r="F68" s="40"/>
      <c r="G68" s="40"/>
      <c r="H68" s="40"/>
      <c r="I68" s="41"/>
      <c r="J68" s="10"/>
      <c r="K68" s="1"/>
      <c r="L68" s="2"/>
    </row>
    <row r="69" spans="1:12" ht="15.75" x14ac:dyDescent="0.25">
      <c r="A69" s="12" t="s">
        <v>127</v>
      </c>
      <c r="B69" s="7" t="s">
        <v>31</v>
      </c>
      <c r="C69" s="14" t="s">
        <v>16</v>
      </c>
      <c r="D69" s="10">
        <v>550</v>
      </c>
      <c r="E69" s="9">
        <v>0</v>
      </c>
      <c r="F69" s="13">
        <v>0</v>
      </c>
      <c r="G69" s="11">
        <v>443.1</v>
      </c>
      <c r="H69" s="11">
        <v>0</v>
      </c>
      <c r="I69" s="13">
        <v>0</v>
      </c>
      <c r="J69" s="10"/>
      <c r="K69" s="1"/>
      <c r="L69" s="2"/>
    </row>
    <row r="70" spans="1:12" ht="15.75" x14ac:dyDescent="0.25">
      <c r="A70" s="12" t="s">
        <v>128</v>
      </c>
      <c r="B70" s="7" t="s">
        <v>155</v>
      </c>
      <c r="C70" s="10" t="s">
        <v>16</v>
      </c>
      <c r="D70" s="9">
        <v>100</v>
      </c>
      <c r="E70" s="9">
        <v>0</v>
      </c>
      <c r="F70" s="13">
        <v>0</v>
      </c>
      <c r="G70" s="11">
        <v>661.6</v>
      </c>
      <c r="H70" s="11">
        <v>0</v>
      </c>
      <c r="I70" s="13">
        <v>0</v>
      </c>
      <c r="J70" s="7"/>
      <c r="K70" s="1"/>
      <c r="L70" s="2"/>
    </row>
    <row r="71" spans="1:12" ht="15.75" x14ac:dyDescent="0.25">
      <c r="A71" s="12" t="s">
        <v>129</v>
      </c>
      <c r="B71" s="7" t="s">
        <v>33</v>
      </c>
      <c r="C71" s="10" t="s">
        <v>34</v>
      </c>
      <c r="D71" s="10">
        <v>800</v>
      </c>
      <c r="E71" s="9">
        <v>0</v>
      </c>
      <c r="F71" s="13">
        <v>0</v>
      </c>
      <c r="G71" s="11">
        <v>156.30000000000001</v>
      </c>
      <c r="H71" s="11">
        <v>0</v>
      </c>
      <c r="I71" s="13">
        <v>0</v>
      </c>
      <c r="J71" s="7"/>
      <c r="K71" s="1"/>
      <c r="L71" s="2"/>
    </row>
    <row r="72" spans="1:12" ht="15.75" x14ac:dyDescent="0.25">
      <c r="A72" s="12" t="s">
        <v>130</v>
      </c>
      <c r="B72" s="7" t="s">
        <v>42</v>
      </c>
      <c r="C72" s="10" t="s">
        <v>10</v>
      </c>
      <c r="D72" s="10">
        <v>24</v>
      </c>
      <c r="E72" s="9">
        <v>0</v>
      </c>
      <c r="F72" s="13">
        <v>0</v>
      </c>
      <c r="G72" s="11">
        <v>141.5</v>
      </c>
      <c r="H72" s="11">
        <v>0</v>
      </c>
      <c r="I72" s="13">
        <v>0</v>
      </c>
      <c r="J72" s="7"/>
      <c r="K72" s="1"/>
      <c r="L72" s="2"/>
    </row>
    <row r="73" spans="1:12" ht="31.5" x14ac:dyDescent="0.25">
      <c r="A73" s="12" t="s">
        <v>131</v>
      </c>
      <c r="B73" s="7" t="s">
        <v>43</v>
      </c>
      <c r="C73" s="10" t="s">
        <v>10</v>
      </c>
      <c r="D73" s="9">
        <v>300</v>
      </c>
      <c r="E73" s="9">
        <v>0</v>
      </c>
      <c r="F73" s="13">
        <v>0</v>
      </c>
      <c r="G73" s="11">
        <v>314.10000000000002</v>
      </c>
      <c r="H73" s="11">
        <v>0</v>
      </c>
      <c r="I73" s="13">
        <v>0</v>
      </c>
      <c r="J73" s="7"/>
      <c r="K73" s="1"/>
      <c r="L73" s="2"/>
    </row>
    <row r="74" spans="1:12" ht="15.75" x14ac:dyDescent="0.25">
      <c r="A74" s="12" t="s">
        <v>132</v>
      </c>
      <c r="B74" s="7" t="s">
        <v>36</v>
      </c>
      <c r="C74" s="10" t="s">
        <v>37</v>
      </c>
      <c r="D74" s="9">
        <v>104</v>
      </c>
      <c r="E74" s="9">
        <v>0</v>
      </c>
      <c r="F74" s="13">
        <v>0</v>
      </c>
      <c r="G74" s="11">
        <v>348.5</v>
      </c>
      <c r="H74" s="11">
        <v>174.2</v>
      </c>
      <c r="I74" s="13">
        <v>0.499</v>
      </c>
      <c r="J74" s="7"/>
      <c r="K74" s="1"/>
      <c r="L74" s="2"/>
    </row>
    <row r="75" spans="1:12" ht="47.25" x14ac:dyDescent="0.25">
      <c r="A75" s="12" t="s">
        <v>133</v>
      </c>
      <c r="B75" s="7" t="s">
        <v>44</v>
      </c>
      <c r="C75" s="10" t="s">
        <v>10</v>
      </c>
      <c r="D75" s="9">
        <v>20</v>
      </c>
      <c r="E75" s="9">
        <v>0</v>
      </c>
      <c r="F75" s="13">
        <v>0</v>
      </c>
      <c r="G75" s="11">
        <v>30</v>
      </c>
      <c r="H75" s="11">
        <v>0</v>
      </c>
      <c r="I75" s="13">
        <v>0</v>
      </c>
      <c r="J75" s="7"/>
      <c r="K75" s="1"/>
      <c r="L75" s="2"/>
    </row>
    <row r="76" spans="1:12" ht="31.5" x14ac:dyDescent="0.25">
      <c r="A76" s="12" t="s">
        <v>134</v>
      </c>
      <c r="B76" s="7" t="s">
        <v>156</v>
      </c>
      <c r="C76" s="10" t="s">
        <v>10</v>
      </c>
      <c r="D76" s="9">
        <v>2</v>
      </c>
      <c r="E76" s="9">
        <v>0</v>
      </c>
      <c r="F76" s="13">
        <v>0</v>
      </c>
      <c r="G76" s="11">
        <v>60</v>
      </c>
      <c r="H76" s="11">
        <v>0</v>
      </c>
      <c r="I76" s="13">
        <v>0</v>
      </c>
      <c r="J76" s="7"/>
      <c r="K76" s="1"/>
      <c r="L76" s="2"/>
    </row>
    <row r="77" spans="1:12" ht="15.75" x14ac:dyDescent="0.25">
      <c r="A77" s="12" t="s">
        <v>135</v>
      </c>
      <c r="B77" s="7" t="s">
        <v>45</v>
      </c>
      <c r="C77" s="10" t="s">
        <v>10</v>
      </c>
      <c r="D77" s="9">
        <v>15</v>
      </c>
      <c r="E77" s="9">
        <v>0</v>
      </c>
      <c r="F77" s="13">
        <v>0</v>
      </c>
      <c r="G77" s="11">
        <v>73.2</v>
      </c>
      <c r="H77" s="11">
        <v>0</v>
      </c>
      <c r="I77" s="13">
        <v>0</v>
      </c>
      <c r="J77" s="7"/>
      <c r="K77" s="1"/>
      <c r="L77" s="2"/>
    </row>
    <row r="78" spans="1:12" ht="31.5" x14ac:dyDescent="0.25">
      <c r="A78" s="12" t="s">
        <v>136</v>
      </c>
      <c r="B78" s="7" t="s">
        <v>26</v>
      </c>
      <c r="C78" s="10" t="s">
        <v>10</v>
      </c>
      <c r="D78" s="10">
        <v>7939</v>
      </c>
      <c r="E78" s="9">
        <v>0</v>
      </c>
      <c r="F78" s="13">
        <v>0</v>
      </c>
      <c r="G78" s="11">
        <v>406.5</v>
      </c>
      <c r="H78" s="11">
        <v>0</v>
      </c>
      <c r="I78" s="13">
        <v>0</v>
      </c>
      <c r="J78" s="7"/>
      <c r="K78" s="1"/>
      <c r="L78" s="2"/>
    </row>
    <row r="79" spans="1:12" ht="31.5" x14ac:dyDescent="0.25">
      <c r="A79" s="12" t="s">
        <v>137</v>
      </c>
      <c r="B79" s="7" t="s">
        <v>40</v>
      </c>
      <c r="C79" s="10" t="s">
        <v>16</v>
      </c>
      <c r="D79" s="9">
        <v>56290</v>
      </c>
      <c r="E79" s="9">
        <v>56290</v>
      </c>
      <c r="F79" s="13">
        <v>1</v>
      </c>
      <c r="G79" s="11">
        <v>3166.8</v>
      </c>
      <c r="H79" s="11">
        <v>1231.5999999999999</v>
      </c>
      <c r="I79" s="13">
        <v>0.38800000000000001</v>
      </c>
      <c r="J79" s="7"/>
      <c r="K79" s="1"/>
      <c r="L79" s="2"/>
    </row>
    <row r="80" spans="1:12" ht="47.25" x14ac:dyDescent="0.25">
      <c r="A80" s="12" t="s">
        <v>138</v>
      </c>
      <c r="B80" s="7" t="s">
        <v>46</v>
      </c>
      <c r="C80" s="10" t="s">
        <v>10</v>
      </c>
      <c r="D80" s="11">
        <v>28</v>
      </c>
      <c r="E80" s="9">
        <v>0</v>
      </c>
      <c r="F80" s="13">
        <v>0</v>
      </c>
      <c r="G80" s="11">
        <v>483.6</v>
      </c>
      <c r="H80" s="11">
        <v>0</v>
      </c>
      <c r="I80" s="13">
        <v>0</v>
      </c>
      <c r="J80" s="7"/>
      <c r="K80" s="1"/>
      <c r="L80" s="2"/>
    </row>
    <row r="81" spans="1:12" ht="15.75" x14ac:dyDescent="0.25">
      <c r="A81" s="12" t="s">
        <v>139</v>
      </c>
      <c r="B81" s="7" t="s">
        <v>27</v>
      </c>
      <c r="C81" s="10" t="s">
        <v>16</v>
      </c>
      <c r="D81" s="11">
        <v>198.2</v>
      </c>
      <c r="E81" s="9">
        <v>0</v>
      </c>
      <c r="F81" s="13">
        <v>0</v>
      </c>
      <c r="G81" s="11">
        <v>223.5</v>
      </c>
      <c r="H81" s="11">
        <v>0</v>
      </c>
      <c r="I81" s="13">
        <v>0</v>
      </c>
      <c r="J81" s="7"/>
      <c r="K81" s="1"/>
      <c r="L81" s="2"/>
    </row>
    <row r="82" spans="1:12" ht="31.5" x14ac:dyDescent="0.25">
      <c r="A82" s="12" t="s">
        <v>140</v>
      </c>
      <c r="B82" s="7" t="s">
        <v>38</v>
      </c>
      <c r="C82" s="10" t="s">
        <v>10</v>
      </c>
      <c r="D82" s="11">
        <v>409</v>
      </c>
      <c r="E82" s="9">
        <v>0</v>
      </c>
      <c r="F82" s="13">
        <v>0</v>
      </c>
      <c r="G82" s="11">
        <v>247.2</v>
      </c>
      <c r="H82" s="11">
        <v>0</v>
      </c>
      <c r="I82" s="13">
        <v>0</v>
      </c>
      <c r="J82" s="7"/>
      <c r="K82" s="1"/>
      <c r="L82" s="2"/>
    </row>
    <row r="83" spans="1:12" ht="15.75" x14ac:dyDescent="0.25">
      <c r="A83" s="12" t="s">
        <v>141</v>
      </c>
      <c r="B83" s="7" t="s">
        <v>157</v>
      </c>
      <c r="C83" s="10" t="s">
        <v>10</v>
      </c>
      <c r="D83" s="11">
        <v>49</v>
      </c>
      <c r="E83" s="9">
        <v>0</v>
      </c>
      <c r="F83" s="13">
        <v>0</v>
      </c>
      <c r="G83" s="11">
        <v>144</v>
      </c>
      <c r="H83" s="11">
        <v>0</v>
      </c>
      <c r="I83" s="13">
        <v>0</v>
      </c>
      <c r="J83" s="7"/>
      <c r="K83" s="1"/>
      <c r="L83" s="2"/>
    </row>
    <row r="84" spans="1:12" ht="15.75" x14ac:dyDescent="0.25">
      <c r="A84" s="12" t="s">
        <v>142</v>
      </c>
      <c r="B84" s="7" t="s">
        <v>47</v>
      </c>
      <c r="C84" s="10" t="s">
        <v>10</v>
      </c>
      <c r="D84" s="11">
        <v>7206</v>
      </c>
      <c r="E84" s="9">
        <v>0</v>
      </c>
      <c r="F84" s="13">
        <v>0</v>
      </c>
      <c r="G84" s="11">
        <v>1720</v>
      </c>
      <c r="H84" s="11">
        <v>0</v>
      </c>
      <c r="I84" s="13">
        <v>0</v>
      </c>
      <c r="J84" s="7"/>
      <c r="K84" s="1"/>
      <c r="L84" s="2"/>
    </row>
    <row r="85" spans="1:12" ht="15.75" x14ac:dyDescent="0.25">
      <c r="A85" s="12" t="s">
        <v>143</v>
      </c>
      <c r="B85" s="7" t="s">
        <v>158</v>
      </c>
      <c r="C85" s="10" t="s">
        <v>16</v>
      </c>
      <c r="D85" s="11">
        <v>800</v>
      </c>
      <c r="E85" s="9">
        <v>0</v>
      </c>
      <c r="F85" s="13">
        <v>0</v>
      </c>
      <c r="G85" s="11">
        <v>2835.5</v>
      </c>
      <c r="H85" s="11">
        <v>0</v>
      </c>
      <c r="I85" s="13">
        <v>0</v>
      </c>
      <c r="J85" s="7"/>
      <c r="K85" s="1"/>
      <c r="L85" s="2"/>
    </row>
    <row r="86" spans="1:12" ht="15.75" x14ac:dyDescent="0.25">
      <c r="A86" s="12" t="s">
        <v>144</v>
      </c>
      <c r="B86" s="7" t="s">
        <v>83</v>
      </c>
      <c r="C86" s="10" t="s">
        <v>34</v>
      </c>
      <c r="D86" s="11">
        <v>60</v>
      </c>
      <c r="E86" s="9">
        <v>0</v>
      </c>
      <c r="F86" s="13">
        <v>0</v>
      </c>
      <c r="G86" s="11">
        <v>29.5</v>
      </c>
      <c r="H86" s="11">
        <v>0</v>
      </c>
      <c r="I86" s="13">
        <v>0</v>
      </c>
      <c r="J86" s="7"/>
      <c r="K86" s="1"/>
      <c r="L86" s="2"/>
    </row>
    <row r="87" spans="1:12" ht="15.75" x14ac:dyDescent="0.25">
      <c r="A87" s="12" t="s">
        <v>145</v>
      </c>
      <c r="B87" s="7" t="s">
        <v>159</v>
      </c>
      <c r="C87" s="10" t="s">
        <v>34</v>
      </c>
      <c r="D87" s="11">
        <v>60</v>
      </c>
      <c r="E87" s="9">
        <v>0</v>
      </c>
      <c r="F87" s="13">
        <v>0</v>
      </c>
      <c r="G87" s="11">
        <v>48.4</v>
      </c>
      <c r="H87" s="11">
        <v>0</v>
      </c>
      <c r="I87" s="13">
        <v>0</v>
      </c>
      <c r="J87" s="7"/>
      <c r="K87" s="1"/>
      <c r="L87" s="2"/>
    </row>
    <row r="88" spans="1:12" ht="31.5" x14ac:dyDescent="0.25">
      <c r="A88" s="12" t="s">
        <v>146</v>
      </c>
      <c r="B88" s="7" t="s">
        <v>32</v>
      </c>
      <c r="C88" s="10" t="s">
        <v>10</v>
      </c>
      <c r="D88" s="11">
        <v>15</v>
      </c>
      <c r="E88" s="9">
        <v>0</v>
      </c>
      <c r="F88" s="13">
        <v>0</v>
      </c>
      <c r="G88" s="11">
        <v>155.1</v>
      </c>
      <c r="H88" s="11">
        <v>0</v>
      </c>
      <c r="I88" s="13">
        <v>0</v>
      </c>
      <c r="J88" s="7"/>
      <c r="K88" s="1"/>
      <c r="L88" s="2"/>
    </row>
    <row r="89" spans="1:12" ht="31.5" x14ac:dyDescent="0.25">
      <c r="A89" s="12" t="s">
        <v>147</v>
      </c>
      <c r="B89" s="7" t="s">
        <v>160</v>
      </c>
      <c r="C89" s="10" t="s">
        <v>10</v>
      </c>
      <c r="D89" s="11">
        <v>15</v>
      </c>
      <c r="E89" s="9">
        <v>0</v>
      </c>
      <c r="F89" s="13">
        <v>0</v>
      </c>
      <c r="G89" s="11">
        <v>4272.5</v>
      </c>
      <c r="H89" s="11">
        <v>0</v>
      </c>
      <c r="I89" s="13">
        <v>0</v>
      </c>
      <c r="J89" s="7"/>
      <c r="K89" s="1"/>
      <c r="L89" s="2"/>
    </row>
    <row r="90" spans="1:12" ht="15.75" x14ac:dyDescent="0.25">
      <c r="A90" s="12" t="s">
        <v>148</v>
      </c>
      <c r="B90" s="7" t="s">
        <v>81</v>
      </c>
      <c r="C90" s="10" t="s">
        <v>10</v>
      </c>
      <c r="D90" s="11">
        <v>6</v>
      </c>
      <c r="E90" s="9">
        <v>0</v>
      </c>
      <c r="F90" s="13">
        <v>0</v>
      </c>
      <c r="G90" s="11">
        <v>11.5</v>
      </c>
      <c r="H90" s="11">
        <v>0</v>
      </c>
      <c r="I90" s="13">
        <v>0</v>
      </c>
      <c r="J90" s="7"/>
      <c r="K90" s="1"/>
      <c r="L90" s="2"/>
    </row>
    <row r="91" spans="1:12" ht="15.75" x14ac:dyDescent="0.25">
      <c r="A91" s="12" t="s">
        <v>149</v>
      </c>
      <c r="B91" s="7" t="s">
        <v>161</v>
      </c>
      <c r="C91" s="10" t="s">
        <v>10</v>
      </c>
      <c r="D91" s="11">
        <v>5</v>
      </c>
      <c r="E91" s="9">
        <v>0</v>
      </c>
      <c r="F91" s="13">
        <v>0</v>
      </c>
      <c r="G91" s="11">
        <v>432.2</v>
      </c>
      <c r="H91" s="11">
        <v>0</v>
      </c>
      <c r="I91" s="13">
        <v>0</v>
      </c>
      <c r="J91" s="7"/>
      <c r="K91" s="1"/>
      <c r="L91" s="2"/>
    </row>
    <row r="92" spans="1:12" ht="31.5" x14ac:dyDescent="0.25">
      <c r="A92" s="12" t="s">
        <v>150</v>
      </c>
      <c r="B92" s="7" t="s">
        <v>35</v>
      </c>
      <c r="C92" s="10" t="s">
        <v>10</v>
      </c>
      <c r="D92" s="11">
        <v>9</v>
      </c>
      <c r="E92" s="9">
        <v>0</v>
      </c>
      <c r="F92" s="13">
        <v>0</v>
      </c>
      <c r="G92" s="11">
        <v>47.1</v>
      </c>
      <c r="H92" s="11">
        <v>0</v>
      </c>
      <c r="I92" s="13">
        <v>0</v>
      </c>
      <c r="J92" s="7"/>
      <c r="K92" s="1"/>
      <c r="L92" s="2"/>
    </row>
    <row r="93" spans="1:12" ht="31.5" x14ac:dyDescent="0.25">
      <c r="A93" s="12" t="s">
        <v>151</v>
      </c>
      <c r="B93" s="7" t="s">
        <v>162</v>
      </c>
      <c r="C93" s="10" t="s">
        <v>10</v>
      </c>
      <c r="D93" s="11">
        <v>10</v>
      </c>
      <c r="E93" s="9">
        <v>0</v>
      </c>
      <c r="F93" s="13">
        <v>0</v>
      </c>
      <c r="G93" s="11">
        <v>1429.8</v>
      </c>
      <c r="H93" s="11">
        <v>0</v>
      </c>
      <c r="I93" s="13">
        <v>0</v>
      </c>
      <c r="J93" s="7"/>
      <c r="K93" s="1"/>
      <c r="L93" s="2"/>
    </row>
    <row r="94" spans="1:12" ht="15.75" x14ac:dyDescent="0.25">
      <c r="A94" s="12" t="s">
        <v>152</v>
      </c>
      <c r="B94" s="7" t="s">
        <v>163</v>
      </c>
      <c r="C94" s="10" t="s">
        <v>34</v>
      </c>
      <c r="D94" s="11">
        <v>20</v>
      </c>
      <c r="E94" s="9">
        <v>0</v>
      </c>
      <c r="F94" s="13">
        <v>0</v>
      </c>
      <c r="G94" s="11">
        <v>26.9</v>
      </c>
      <c r="H94" s="11">
        <v>0</v>
      </c>
      <c r="I94" s="13">
        <v>0</v>
      </c>
      <c r="J94" s="7"/>
      <c r="K94" s="1"/>
      <c r="L94" s="2"/>
    </row>
    <row r="95" spans="1:12" ht="15.75" x14ac:dyDescent="0.25">
      <c r="A95" s="12" t="s">
        <v>153</v>
      </c>
      <c r="B95" s="7" t="s">
        <v>164</v>
      </c>
      <c r="C95" s="10" t="s">
        <v>16</v>
      </c>
      <c r="D95" s="11">
        <v>300</v>
      </c>
      <c r="E95" s="9">
        <v>0</v>
      </c>
      <c r="F95" s="13">
        <v>0</v>
      </c>
      <c r="G95" s="11">
        <v>152.5</v>
      </c>
      <c r="H95" s="11">
        <v>0</v>
      </c>
      <c r="I95" s="13">
        <v>0</v>
      </c>
      <c r="J95" s="7"/>
      <c r="K95" s="1"/>
      <c r="L95" s="2"/>
    </row>
    <row r="96" spans="1:12" ht="15.75" x14ac:dyDescent="0.25">
      <c r="A96" s="12"/>
      <c r="B96" s="22" t="s">
        <v>154</v>
      </c>
      <c r="C96" s="4"/>
      <c r="D96" s="4"/>
      <c r="E96" s="4"/>
      <c r="F96" s="4"/>
      <c r="G96" s="18">
        <f>SUM(G58:G64,G66:G67,G69:G95)</f>
        <v>18626.400000000001</v>
      </c>
      <c r="H96" s="18">
        <f>SUM(H58:H64,H66:H67,H69:H95)</f>
        <v>1406.3</v>
      </c>
      <c r="I96" s="17">
        <v>7.4999999999999997E-2</v>
      </c>
      <c r="J96" s="7"/>
      <c r="K96" s="1"/>
      <c r="L96" s="2"/>
    </row>
    <row r="97" spans="1:12" ht="72" customHeight="1" x14ac:dyDescent="0.25">
      <c r="A97" s="12" t="s">
        <v>165</v>
      </c>
      <c r="B97" s="39" t="s">
        <v>166</v>
      </c>
      <c r="C97" s="40"/>
      <c r="D97" s="40"/>
      <c r="E97" s="40"/>
      <c r="F97" s="40"/>
      <c r="G97" s="40"/>
      <c r="H97" s="40"/>
      <c r="I97" s="41"/>
      <c r="J97" s="7"/>
      <c r="K97" s="1"/>
      <c r="L97" s="2"/>
    </row>
    <row r="98" spans="1:12" ht="15.75" x14ac:dyDescent="0.25">
      <c r="A98" s="32"/>
      <c r="B98" s="37" t="s">
        <v>167</v>
      </c>
      <c r="C98" s="37"/>
      <c r="D98" s="37"/>
      <c r="E98" s="37"/>
      <c r="F98" s="37"/>
      <c r="G98" s="37"/>
      <c r="H98" s="37"/>
      <c r="I98" s="37"/>
      <c r="J98" s="7"/>
      <c r="K98" s="1"/>
      <c r="L98" s="2"/>
    </row>
    <row r="99" spans="1:12" ht="15.75" x14ac:dyDescent="0.25">
      <c r="A99" s="12" t="s">
        <v>168</v>
      </c>
      <c r="B99" s="8" t="s">
        <v>70</v>
      </c>
      <c r="C99" s="10" t="s">
        <v>16</v>
      </c>
      <c r="D99" s="9">
        <v>615</v>
      </c>
      <c r="E99" s="9">
        <v>0</v>
      </c>
      <c r="F99" s="13">
        <v>0</v>
      </c>
      <c r="G99" s="11">
        <v>1982.6</v>
      </c>
      <c r="H99" s="11">
        <v>0</v>
      </c>
      <c r="I99" s="13">
        <v>0</v>
      </c>
      <c r="J99" s="7"/>
      <c r="K99" s="1"/>
      <c r="L99" s="2"/>
    </row>
    <row r="100" spans="1:12" ht="15.75" x14ac:dyDescent="0.25">
      <c r="A100" s="12" t="s">
        <v>169</v>
      </c>
      <c r="B100" s="8" t="s">
        <v>155</v>
      </c>
      <c r="C100" s="10" t="s">
        <v>16</v>
      </c>
      <c r="D100" s="9">
        <v>100</v>
      </c>
      <c r="E100" s="9">
        <v>0</v>
      </c>
      <c r="F100" s="13">
        <v>0</v>
      </c>
      <c r="G100" s="11">
        <v>645.79999999999995</v>
      </c>
      <c r="H100" s="11">
        <v>645.79999999999995</v>
      </c>
      <c r="I100" s="13">
        <v>1</v>
      </c>
      <c r="J100" s="7"/>
      <c r="K100" s="1"/>
      <c r="L100" s="2"/>
    </row>
    <row r="101" spans="1:12" ht="15.75" x14ac:dyDescent="0.25">
      <c r="A101" s="12" t="s">
        <v>170</v>
      </c>
      <c r="B101" s="8" t="s">
        <v>31</v>
      </c>
      <c r="C101" s="10" t="s">
        <v>16</v>
      </c>
      <c r="D101" s="9">
        <v>600</v>
      </c>
      <c r="E101" s="9">
        <v>0</v>
      </c>
      <c r="F101" s="13">
        <v>0</v>
      </c>
      <c r="G101" s="11">
        <v>483.4</v>
      </c>
      <c r="H101" s="11">
        <v>0</v>
      </c>
      <c r="I101" s="13">
        <v>0</v>
      </c>
      <c r="J101" s="7"/>
      <c r="K101" s="1"/>
      <c r="L101" s="2"/>
    </row>
    <row r="102" spans="1:12" ht="110.25" x14ac:dyDescent="0.25">
      <c r="A102" s="12" t="s">
        <v>58</v>
      </c>
      <c r="B102" s="7" t="s">
        <v>171</v>
      </c>
      <c r="C102" s="10" t="s">
        <v>10</v>
      </c>
      <c r="D102" s="9">
        <v>29</v>
      </c>
      <c r="E102" s="9">
        <v>0</v>
      </c>
      <c r="F102" s="13">
        <v>0</v>
      </c>
      <c r="G102" s="11">
        <v>43.3</v>
      </c>
      <c r="H102" s="11">
        <v>0</v>
      </c>
      <c r="I102" s="13">
        <v>0</v>
      </c>
      <c r="J102" s="7"/>
      <c r="K102" s="1"/>
      <c r="L102" s="2"/>
    </row>
    <row r="103" spans="1:12" ht="15.75" x14ac:dyDescent="0.25">
      <c r="A103" s="12"/>
      <c r="B103" s="22" t="s">
        <v>63</v>
      </c>
      <c r="C103" s="3"/>
      <c r="D103" s="3"/>
      <c r="E103" s="3"/>
      <c r="F103" s="3"/>
      <c r="G103" s="18">
        <f>SUM(G99:G102)</f>
        <v>3155.1</v>
      </c>
      <c r="H103" s="18">
        <f>SUM(H99:H102)</f>
        <v>645.79999999999995</v>
      </c>
      <c r="I103" s="17">
        <v>0.2</v>
      </c>
      <c r="J103" s="3"/>
      <c r="K103" s="1"/>
    </row>
    <row r="104" spans="1:12" ht="48.75" customHeight="1" x14ac:dyDescent="0.25">
      <c r="A104" s="29" t="s">
        <v>65</v>
      </c>
      <c r="B104" s="40" t="s">
        <v>172</v>
      </c>
      <c r="C104" s="40"/>
      <c r="D104" s="40"/>
      <c r="E104" s="40"/>
      <c r="F104" s="40"/>
      <c r="G104" s="40"/>
      <c r="H104" s="40"/>
      <c r="I104" s="40"/>
      <c r="J104" s="35"/>
      <c r="K104" s="1"/>
    </row>
    <row r="105" spans="1:12" ht="15.75" x14ac:dyDescent="0.25">
      <c r="B105" s="49" t="s">
        <v>175</v>
      </c>
      <c r="C105" s="50"/>
      <c r="D105" s="50"/>
      <c r="E105" s="50"/>
      <c r="F105" s="50"/>
      <c r="G105" s="50"/>
      <c r="H105" s="50"/>
      <c r="I105" s="51"/>
      <c r="J105" s="3"/>
      <c r="K105" s="1"/>
    </row>
    <row r="106" spans="1:12" ht="53.25" customHeight="1" x14ac:dyDescent="0.25">
      <c r="A106" s="36" t="s">
        <v>66</v>
      </c>
      <c r="B106" s="8" t="s">
        <v>176</v>
      </c>
      <c r="C106" s="10" t="s">
        <v>10</v>
      </c>
      <c r="D106" s="9">
        <v>2</v>
      </c>
      <c r="E106" s="9">
        <v>0</v>
      </c>
      <c r="F106" s="13">
        <v>0</v>
      </c>
      <c r="G106" s="11">
        <v>8.6</v>
      </c>
      <c r="H106" s="11">
        <v>0</v>
      </c>
      <c r="I106" s="13">
        <v>0</v>
      </c>
      <c r="J106" s="3"/>
      <c r="K106" s="1"/>
    </row>
    <row r="107" spans="1:12" ht="53.25" customHeight="1" x14ac:dyDescent="0.25">
      <c r="A107" s="36" t="s">
        <v>173</v>
      </c>
      <c r="B107" s="8" t="s">
        <v>177</v>
      </c>
      <c r="C107" s="10" t="s">
        <v>10</v>
      </c>
      <c r="D107" s="9">
        <v>2</v>
      </c>
      <c r="E107" s="9">
        <v>0</v>
      </c>
      <c r="F107" s="13">
        <v>0</v>
      </c>
      <c r="G107" s="11">
        <v>84.1</v>
      </c>
      <c r="H107" s="11">
        <v>0</v>
      </c>
      <c r="I107" s="13">
        <v>0</v>
      </c>
      <c r="J107" s="3"/>
      <c r="K107" s="1"/>
    </row>
    <row r="108" spans="1:12" ht="53.25" customHeight="1" x14ac:dyDescent="0.25">
      <c r="A108" s="36" t="s">
        <v>174</v>
      </c>
      <c r="B108" s="8" t="s">
        <v>33</v>
      </c>
      <c r="C108" s="10" t="s">
        <v>178</v>
      </c>
      <c r="D108" s="9">
        <v>100</v>
      </c>
      <c r="E108" s="9">
        <v>0</v>
      </c>
      <c r="F108" s="13">
        <v>0</v>
      </c>
      <c r="G108" s="11">
        <v>21.9</v>
      </c>
      <c r="H108" s="11">
        <v>0</v>
      </c>
      <c r="I108" s="13">
        <v>0</v>
      </c>
      <c r="J108" s="3"/>
      <c r="K108" s="1"/>
    </row>
    <row r="109" spans="1:12" ht="15.75" x14ac:dyDescent="0.25">
      <c r="A109" s="12"/>
      <c r="B109" s="22" t="s">
        <v>67</v>
      </c>
      <c r="C109" s="3"/>
      <c r="D109" s="3"/>
      <c r="E109" s="3"/>
      <c r="F109" s="3"/>
      <c r="G109" s="18">
        <f>SUM(G106:G108)</f>
        <v>114.6</v>
      </c>
      <c r="H109" s="18">
        <f>SUM(H106:H108)</f>
        <v>0</v>
      </c>
      <c r="I109" s="17">
        <v>0</v>
      </c>
      <c r="J109" s="31"/>
      <c r="K109" s="1"/>
    </row>
    <row r="110" spans="1:12" ht="15.75" x14ac:dyDescent="0.25">
      <c r="A110" s="54" t="s">
        <v>64</v>
      </c>
      <c r="B110" s="55"/>
      <c r="C110" s="55"/>
      <c r="D110" s="55"/>
      <c r="E110" s="55"/>
      <c r="F110" s="56"/>
      <c r="G110" s="30">
        <f>G8+G22+G27+G47+G55+G96+G103+G109</f>
        <v>28051.199999999997</v>
      </c>
      <c r="H110" s="30">
        <f>H8+H22+H27+H47+H55+H96+H103+H109</f>
        <v>2489.1499999999996</v>
      </c>
      <c r="I110" s="26">
        <v>8.7999999999999995E-2</v>
      </c>
      <c r="J110" s="28"/>
      <c r="K110" s="1"/>
    </row>
    <row r="111" spans="1:12" x14ac:dyDescent="0.25">
      <c r="H111" s="27"/>
    </row>
  </sheetData>
  <mergeCells count="46">
    <mergeCell ref="A110:F110"/>
    <mergeCell ref="B105:I105"/>
    <mergeCell ref="A24:A25"/>
    <mergeCell ref="B24:J24"/>
    <mergeCell ref="I25:J25"/>
    <mergeCell ref="I27:J27"/>
    <mergeCell ref="B29:I29"/>
    <mergeCell ref="B57:I57"/>
    <mergeCell ref="B37:I37"/>
    <mergeCell ref="B39:I39"/>
    <mergeCell ref="B97:I97"/>
    <mergeCell ref="B104:I104"/>
    <mergeCell ref="B65:I65"/>
    <mergeCell ref="B68:I68"/>
    <mergeCell ref="A3:A4"/>
    <mergeCell ref="B3:B4"/>
    <mergeCell ref="D3:F3"/>
    <mergeCell ref="G3:J3"/>
    <mergeCell ref="B5:J5"/>
    <mergeCell ref="I22:J22"/>
    <mergeCell ref="B14:I14"/>
    <mergeCell ref="B16:I16"/>
    <mergeCell ref="B10:I10"/>
    <mergeCell ref="A18:A19"/>
    <mergeCell ref="B18:J18"/>
    <mergeCell ref="A16:A17"/>
    <mergeCell ref="I17:J17"/>
    <mergeCell ref="A20:A21"/>
    <mergeCell ref="B20:I20"/>
    <mergeCell ref="I19:J19"/>
    <mergeCell ref="B98:I98"/>
    <mergeCell ref="A1:I1"/>
    <mergeCell ref="B23:I23"/>
    <mergeCell ref="B28:I28"/>
    <mergeCell ref="B48:I48"/>
    <mergeCell ref="B56:I56"/>
    <mergeCell ref="A49:A50"/>
    <mergeCell ref="B49:I49"/>
    <mergeCell ref="A51:A52"/>
    <mergeCell ref="B51:I51"/>
    <mergeCell ref="A53:A54"/>
    <mergeCell ref="B53:I53"/>
    <mergeCell ref="B35:I35"/>
    <mergeCell ref="B9:J9"/>
    <mergeCell ref="A14:A15"/>
    <mergeCell ref="I15:J15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2023-07-03T12:24:41Z</dcterms:modified>
</cp:coreProperties>
</file>