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40" windowHeight="8580" firstSheet="1" activeTab="1"/>
  </bookViews>
  <sheets>
    <sheet name="доходы местного бюджета" sheetId="1" r:id="rId1"/>
    <sheet name="Отчет о численности" sheetId="2" r:id="rId2"/>
    <sheet name="Расходы 4 квартал 2017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<sst xmlns="http://schemas.openxmlformats.org/spreadsheetml/2006/main" count="621" uniqueCount="327">
  <si>
    <t>Код бюджетной классификации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</si>
  <si>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</si>
  <si>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</si>
  <si>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</si>
  <si>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</si>
  <si>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</si>
  <si>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</si>
  <si>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</si>
  <si>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</si>
  <si>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</si>
  <si>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</si>
  <si>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</si>
  <si>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</si>
  <si>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</si>
  <si>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</si>
  <si>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</si>
  <si>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</si>
  <si>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</si>
  <si>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</si>
  <si>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</si>
  <si>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</si>
  <si>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</si>
  <si>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</si>
  <si>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</si>
  <si>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</si>
  <si>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</si>
  <si>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</si>
  <si>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</si>
  <si>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</si>
  <si>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</si>
  <si>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</si>
  <si>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</si>
  <si>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</si>
  <si>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</si>
  <si>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</si>
  <si>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</si>
  <si>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</si>
  <si>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</si>
  <si>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</si>
  <si>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</si>
  <si>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</si>
  <si>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</si>
  <si>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</si>
  <si>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</si>
  <si>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</si>
  <si>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</si>
  <si>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</si>
  <si>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</si>
  <si>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</si>
  <si>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</si>
  <si>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</si>
  <si>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</si>
  <si>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</si>
  <si>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</si>
  <si>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</si>
  <si>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</si>
  <si>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</si>
  <si>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</si>
  <si>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</si>
  <si>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</si>
  <si>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</si>
  <si>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</si>
  <si>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</si>
  <si>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</si>
  <si>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</si>
  <si>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</si>
  <si>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</si>
  <si>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</si>
  <si>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</si>
  <si>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</si>
  <si>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</si>
  <si>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</si>
  <si>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</si>
  <si>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</si>
  <si>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</si>
  <si>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</si>
  <si>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</si>
  <si>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</si>
  <si>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</si>
  <si>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</si>
  <si>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</si>
  <si>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</si>
  <si>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</si>
  <si>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</si>
  <si>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</si>
  <si>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</si>
  <si>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</si>
  <si>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</si>
  <si>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</si>
  <si>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</si>
  <si>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</si>
  <si>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</si>
  <si>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</si>
  <si>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</si>
  <si>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</si>
  <si>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</si>
  <si>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</si>
  <si>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</si>
  <si>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</si>
  <si>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</si>
  <si>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</si>
  <si>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</si>
  <si>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</si>
  <si>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</si>
  <si>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</si>
  <si>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</si>
  <si>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</si>
  <si>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</si>
  <si>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</si>
  <si>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</si>
  <si>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</si>
  <si>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</si>
  <si>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</si>
  <si>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</si>
  <si>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</si>
  <si>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</si>
  <si>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</si>
  <si>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</si>
  <si>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</si>
  <si>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</si>
  <si>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</si>
  <si>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</si>
  <si>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</si>
  <si>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</si>
  <si>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</si>
  <si>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</si>
  <si>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</si>
  <si>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</si>
  <si>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</si>
  <si>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</si>
  <si>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</si>
  <si>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</si>
  <si>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</si>
  <si>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</si>
  <si>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</si>
  <si>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</si>
  <si>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</si>
  <si>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</si>
  <si>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</si>
  <si>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</si>
  <si>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</si>
  <si>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</si>
  <si>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</si>
  <si>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</si>
  <si>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</si>
  <si>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</si>
  <si>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</si>
  <si>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</si>
  <si>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</si>
  <si>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</si>
  <si>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</si>
  <si>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</si>
  <si>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</si>
  <si>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</si>
  <si>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</si>
  <si>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</si>
  <si>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</si>
  <si>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</si>
  <si>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</si>
  <si>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</si>
  <si>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</si>
  <si>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</si>
  <si>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</si>
  <si>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</si>
  <si>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</si>
  <si>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</si>
  <si>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</si>
  <si>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</si>
  <si>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</si>
  <si>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</si>
  <si>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</si>
  <si>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</si>
  <si>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</si>
  <si>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</si>
  <si>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</si>
  <si>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</si>
  <si>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</si>
  <si>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</si>
  <si>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</si>
  <si>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</si>
  <si>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</si>
  <si>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</si>
  <si>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</si>
  <si>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</si>
  <si>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</si>
  <si>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Расходы, связанные с осуществлением закупок товаров, работ, услуг для обеспечения муниципальных нужд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</si>
  <si>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</si>
  <si>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</si>
  <si>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</si>
  <si>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Расходы, связанные с предоставлением средств субсидий в целях возмещения затрат, связанных с организацией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</si>
  <si>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</si>
  <si>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</si>
  <si>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</si>
  <si>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</si>
  <si>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</si>
  <si>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</si>
  <si>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</si>
  <si>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</si>
  <si>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</si>
  <si>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</si>
  <si>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</si>
  <si>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</si>
  <si>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</si>
  <si>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</si>
  <si>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обслуживание населения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</si>
  <si>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</si>
  <si>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</si>
  <si>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</si>
  <si>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</si>
  <si>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</si>
  <si>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</si>
  <si>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</si>
  <si>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</si>
  <si>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</si>
  <si>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</si>
  <si>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</si>
  <si>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</si>
  <si>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</si>
  <si>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</si>
  <si>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</si>
  <si>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</si>
  <si>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</si>
  <si>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</si>
  <si>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</si>
  <si>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</si>
  <si>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</si>
  <si>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</si>
  <si>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</si>
  <si>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</si>
  <si>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</si>
  <si>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</si>
  <si>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</si>
  <si>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</si>
  <si>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</si>
  <si>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</si>
  <si>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</si>
  <si>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</si>
  <si>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</si>
  <si>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</si>
  <si>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</si>
  <si>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</si>
  <si>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</si>
  <si>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</si>
  <si>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</si>
  <si>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</si>
  <si>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</si>
  <si>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</si>
  <si>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</si>
  <si>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</si>
  <si>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</si>
  <si>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</si>
  <si>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</si>
  <si>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</si>
  <si>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</si>
  <si>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</si>
  <si>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</si>
  <si>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</si>
  <si>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</si>
  <si>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</si>
  <si>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</si>
  <si>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</si>
  <si>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</si>
  <si>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</si>
  <si>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9920000001</t>
  </si>
  <si>
    <t>9910000023</t>
  </si>
  <si>
    <t>Расходы, связанные с формированием архивных фондов органов местного самоуправления, муниципальных предприятий и учреждений</t>
  </si>
  <si>
    <t>9920000024</t>
  </si>
  <si>
    <t>Расходы, связанные  с реализацией мероприятий по участию в реализации мер по профилактике дорожно-транспортного травматизма на территории муниципального образования</t>
  </si>
  <si>
    <t>9920000028</t>
  </si>
  <si>
    <t>Расходы, связанные с реализацией мероприятий по участию в деятельности по профилактике правонарушений в Санкт-Петербурге в фопрмах и порядке, установленных законодательством Санкт-Петербурга</t>
  </si>
  <si>
    <t>9920000029</t>
  </si>
  <si>
    <t>Расходы, связанные с реализацией мероприятий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</si>
  <si>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9920000030</t>
  </si>
  <si>
    <t>Расходы, свзанные с реализацией мероприятий по участию в установленном порядке в мероприятиях по профилактике незаконного потребления наркотических средств и психотропных средств, новых потенциально опасных психоактивных веществ, наркомании в Санкт-Петербурге</t>
  </si>
  <si>
    <t>9920000031</t>
  </si>
  <si>
    <t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</si>
  <si>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9920000032</t>
  </si>
  <si>
    <t>9920000033</t>
  </si>
  <si>
    <t>Расходы, связанные с реализацией мероприятий по информированию населения о вреде табака и вредном воздействии окружающего табачного дыма, в том числе посредством проведения информационных компаний в средствах массового информации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</si>
  <si>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</si>
  <si>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</si>
  <si>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</si>
  <si>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</si>
  <si>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</si>
  <si>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</si>
  <si>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9920000004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</si>
  <si>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</si>
  <si>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</si>
  <si>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</si>
  <si>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</si>
  <si>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</si>
  <si>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</si>
  <si>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</si>
  <si>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</si>
  <si>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</si>
  <si>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</si>
  <si>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</si>
  <si>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</si>
  <si>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</si>
  <si>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</si>
  <si>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</si>
  <si>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</si>
  <si>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</si>
  <si>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</si>
  <si>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</si>
  <si>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</si>
  <si>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</si>
  <si>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</si>
  <si>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</si>
  <si>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</si>
  <si>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</si>
  <si>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</si>
  <si>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000 1 16 90030 03 0300 140</t>
  </si>
  <si>
    <t>907 1 16 90030 03 0400 140</t>
  </si>
  <si>
    <t>Расходы, связанные с реализацией мероприятий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</si>
  <si>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</si>
  <si>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t>992000035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</si>
  <si>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</si>
  <si>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</si>
  <si>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</si>
  <si>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</si>
  <si>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>5. Отчет о расходовании средств резервного фонда местной администрации за 4 квартал  2017 года</t>
  </si>
  <si>
    <t>4.Отчет о численности муниципальных служащих и работников муниципального учреждения  и фактических затратах на их денежное содержание за  4 квартал  2017 года</t>
  </si>
  <si>
    <t xml:space="preserve">Отчет об исполнении  местного бюджета муниципального образования муниципальный округ №7  за 4 квартал  2017г. </t>
  </si>
  <si>
    <t>Отчет об исполнении местного бюджета муниципального образования муниципальный округ №7 за 4 квартал  2017 год</t>
  </si>
  <si>
    <t xml:space="preserve">Отчет об исполнении  местного бюджета муниципального образования муниципальный округ №7  за  4 квартал 2017г. </t>
  </si>
  <si>
    <t>Выполнено на 31.12.17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</si>
</sst>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0.0%"/>
    <numFmt numFmtId="175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73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5" fontId="9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 horizontal="left" wrapText="1"/>
    </xf>
    <xf numFmtId="175" fontId="9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7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5" fontId="8" fillId="32" borderId="10" xfId="0" applyNumberFormat="1" applyFont="1" applyFill="1" applyBorder="1" applyAlignment="1">
      <alignment horizontal="center"/>
    </xf>
    <xf numFmtId="175" fontId="9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="90" zoomScaleNormal="90" zoomScalePageLayoutView="0" workbookViewId="0" topLeftCell="A1">
      <selection activeCell="D4" sqref="D4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0" t="s">
        <v>323</v>
      </c>
      <c r="B1" s="120"/>
      <c r="C1" s="120"/>
      <c r="D1" s="120"/>
      <c r="E1" s="120"/>
    </row>
    <row r="2" spans="1:8" ht="15.75" customHeight="1">
      <c r="A2" s="120" t="s">
        <v>238</v>
      </c>
      <c r="B2" s="120"/>
      <c r="C2" s="120"/>
      <c r="D2" s="120"/>
      <c r="E2" s="120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218</v>
      </c>
      <c r="D3" s="77" t="s">
        <v>219</v>
      </c>
      <c r="E3" s="78" t="s">
        <v>89</v>
      </c>
      <c r="F3" s="3"/>
      <c r="G3" s="3"/>
      <c r="H3" s="3"/>
    </row>
    <row r="4" spans="1:8" ht="16.5" customHeight="1">
      <c r="A4" s="79" t="s">
        <v>2</v>
      </c>
      <c r="B4" s="10"/>
      <c r="C4" s="90">
        <f>C5+C47</f>
        <v>95456.6</v>
      </c>
      <c r="D4" s="90">
        <f>D5+D47</f>
        <v>96551.5</v>
      </c>
      <c r="E4" s="72">
        <f>D4/C4%</f>
        <v>101.14701340714</v>
      </c>
      <c r="F4" s="3"/>
      <c r="G4" s="3"/>
      <c r="H4" s="3"/>
    </row>
    <row r="5" spans="1:8" ht="12.75">
      <c r="A5" s="23" t="s">
        <v>35</v>
      </c>
      <c r="B5" s="24" t="s">
        <v>3</v>
      </c>
      <c r="C5" s="86">
        <f>C6+C24+C20</f>
        <v>80070.5</v>
      </c>
      <c r="D5" s="86">
        <f>D6+D24+D20</f>
        <v>81299.6</v>
      </c>
      <c r="E5" s="72">
        <f aca="true" t="shared" si="0" ref="E5:E60">D5/C5%</f>
        <v>101.53502226163194</v>
      </c>
      <c r="F5" s="3"/>
      <c r="G5" s="3"/>
      <c r="H5" s="3"/>
    </row>
    <row r="6" spans="1:8" ht="12.75">
      <c r="A6" s="23" t="s">
        <v>36</v>
      </c>
      <c r="B6" s="24" t="s">
        <v>4</v>
      </c>
      <c r="C6" s="86">
        <f>C7+C15+C18</f>
        <v>72017.5</v>
      </c>
      <c r="D6" s="86">
        <f>D7+D15+D18</f>
        <v>73005</v>
      </c>
      <c r="E6" s="72">
        <f t="shared" si="0"/>
        <v>101.37119450133649</v>
      </c>
      <c r="F6" s="3"/>
      <c r="G6" s="3"/>
      <c r="H6" s="3"/>
    </row>
    <row r="7" spans="1:8" ht="12.75">
      <c r="A7" s="64" t="s">
        <v>8</v>
      </c>
      <c r="B7" s="24" t="s">
        <v>90</v>
      </c>
      <c r="C7" s="86">
        <f>C8+C11+C14</f>
        <v>43001.5</v>
      </c>
      <c r="D7" s="86">
        <f>D8+D11+D14</f>
        <v>43035.1</v>
      </c>
      <c r="E7" s="72">
        <f t="shared" si="0"/>
        <v>100.07813680918107</v>
      </c>
      <c r="F7" s="3"/>
      <c r="G7" s="3"/>
      <c r="H7" s="3"/>
    </row>
    <row r="8" spans="1:8" ht="14.25" customHeight="1">
      <c r="A8" s="33" t="s">
        <v>34</v>
      </c>
      <c r="B8" s="34" t="s">
        <v>173</v>
      </c>
      <c r="C8" s="87">
        <f>C9+C10</f>
        <v>26000.5</v>
      </c>
      <c r="D8" s="87">
        <f>D9+D10</f>
        <v>26249.5</v>
      </c>
      <c r="E8" s="72">
        <f t="shared" si="0"/>
        <v>100.95767389088671</v>
      </c>
      <c r="F8" s="3"/>
      <c r="G8" s="3"/>
      <c r="H8" s="3"/>
    </row>
    <row r="9" spans="1:8" ht="14.25" customHeight="1">
      <c r="A9" s="33" t="s">
        <v>34</v>
      </c>
      <c r="B9" s="34" t="s">
        <v>40</v>
      </c>
      <c r="C9" s="87">
        <v>26000</v>
      </c>
      <c r="D9" s="81">
        <v>26249.3</v>
      </c>
      <c r="E9" s="72">
        <f t="shared" si="0"/>
        <v>100.95884615384615</v>
      </c>
      <c r="F9" s="3"/>
      <c r="G9" s="3"/>
      <c r="H9" s="3"/>
    </row>
    <row r="10" spans="1:8" ht="15" customHeight="1">
      <c r="A10" s="33" t="s">
        <v>37</v>
      </c>
      <c r="B10" s="34" t="s">
        <v>41</v>
      </c>
      <c r="C10" s="87">
        <v>0.5</v>
      </c>
      <c r="D10" s="116">
        <v>0.2</v>
      </c>
      <c r="E10" s="72">
        <f t="shared" si="0"/>
        <v>40</v>
      </c>
      <c r="F10" s="3"/>
      <c r="G10" s="3"/>
      <c r="H10" s="3"/>
    </row>
    <row r="11" spans="1:8" ht="12.75" customHeight="1">
      <c r="A11" s="33" t="s">
        <v>32</v>
      </c>
      <c r="B11" s="34" t="s">
        <v>174</v>
      </c>
      <c r="C11" s="87">
        <f>C12+C13</f>
        <v>17000</v>
      </c>
      <c r="D11" s="87">
        <f>D12+D13</f>
        <v>16909.7</v>
      </c>
      <c r="E11" s="72">
        <f t="shared" si="0"/>
        <v>99.46882352941176</v>
      </c>
      <c r="F11" s="3"/>
      <c r="G11" s="3"/>
      <c r="H11" s="3"/>
    </row>
    <row r="12" spans="1:8" ht="15.75" customHeight="1">
      <c r="A12" s="33" t="s">
        <v>32</v>
      </c>
      <c r="B12" s="34" t="s">
        <v>42</v>
      </c>
      <c r="C12" s="87">
        <v>16997</v>
      </c>
      <c r="D12" s="81">
        <v>16907.8</v>
      </c>
      <c r="E12" s="72">
        <f t="shared" si="0"/>
        <v>99.47520150614814</v>
      </c>
      <c r="F12" s="3"/>
      <c r="G12" s="3"/>
      <c r="H12" s="3"/>
    </row>
    <row r="13" spans="1:8" ht="26.25" customHeight="1">
      <c r="A13" s="33" t="s">
        <v>38</v>
      </c>
      <c r="B13" s="34" t="s">
        <v>43</v>
      </c>
      <c r="C13" s="87">
        <v>3</v>
      </c>
      <c r="D13" s="116">
        <v>1.9</v>
      </c>
      <c r="E13" s="72">
        <f t="shared" si="0"/>
        <v>63.333333333333336</v>
      </c>
      <c r="F13" s="3"/>
      <c r="G13" s="3"/>
      <c r="H13" s="3"/>
    </row>
    <row r="14" spans="1:8" ht="12.75" customHeight="1">
      <c r="A14" s="33" t="s">
        <v>39</v>
      </c>
      <c r="B14" s="34" t="s">
        <v>44</v>
      </c>
      <c r="C14" s="94">
        <v>1</v>
      </c>
      <c r="D14" s="94">
        <v>-124.1</v>
      </c>
      <c r="E14" s="72"/>
      <c r="F14" s="3"/>
      <c r="G14" s="3"/>
      <c r="H14" s="3"/>
    </row>
    <row r="15" spans="1:8" ht="14.25" customHeight="1">
      <c r="A15" s="23" t="s">
        <v>45</v>
      </c>
      <c r="B15" s="24" t="s">
        <v>175</v>
      </c>
      <c r="C15" s="95">
        <f>C16+C17</f>
        <v>25016</v>
      </c>
      <c r="D15" s="95">
        <f>D16+D17</f>
        <v>25015.2</v>
      </c>
      <c r="E15" s="72">
        <f t="shared" si="0"/>
        <v>99.99680204669012</v>
      </c>
      <c r="F15" s="3"/>
      <c r="G15" s="3"/>
      <c r="H15" s="3"/>
    </row>
    <row r="16" spans="1:8" ht="13.5" customHeight="1">
      <c r="A16" s="30" t="s">
        <v>45</v>
      </c>
      <c r="B16" s="34" t="s">
        <v>46</v>
      </c>
      <c r="C16" s="94">
        <v>25000</v>
      </c>
      <c r="D16" s="94">
        <v>25000.2</v>
      </c>
      <c r="E16" s="72">
        <f t="shared" si="0"/>
        <v>100.0008</v>
      </c>
      <c r="F16" s="3"/>
      <c r="G16" s="3"/>
      <c r="H16" s="3"/>
    </row>
    <row r="17" spans="1:8" ht="15" customHeight="1">
      <c r="A17" s="30" t="s">
        <v>48</v>
      </c>
      <c r="B17" s="34" t="s">
        <v>47</v>
      </c>
      <c r="C17" s="94">
        <v>16</v>
      </c>
      <c r="D17" s="94">
        <v>15</v>
      </c>
      <c r="E17" s="72">
        <f t="shared" si="0"/>
        <v>93.75</v>
      </c>
      <c r="F17" s="3"/>
      <c r="G17" s="3"/>
      <c r="H17" s="3"/>
    </row>
    <row r="18" spans="1:8" ht="15" customHeight="1">
      <c r="A18" s="30" t="s">
        <v>170</v>
      </c>
      <c r="B18" s="34" t="s">
        <v>169</v>
      </c>
      <c r="C18" s="94">
        <f>C19</f>
        <v>4000</v>
      </c>
      <c r="D18" s="94">
        <f>D19</f>
        <v>4954.7</v>
      </c>
      <c r="E18" s="72">
        <f t="shared" si="0"/>
        <v>123.86749999999999</v>
      </c>
      <c r="F18" s="3"/>
      <c r="G18" s="3"/>
      <c r="H18" s="3"/>
    </row>
    <row r="19" spans="1:8" ht="14.25" customHeight="1">
      <c r="A19" s="30" t="s">
        <v>176</v>
      </c>
      <c r="B19" s="34" t="s">
        <v>171</v>
      </c>
      <c r="C19" s="94">
        <v>4000</v>
      </c>
      <c r="D19" s="94">
        <v>4954.7</v>
      </c>
      <c r="E19" s="72">
        <f t="shared" si="0"/>
        <v>123.86749999999999</v>
      </c>
      <c r="F19" s="3"/>
      <c r="G19" s="3"/>
      <c r="H19" s="3"/>
    </row>
    <row r="20" spans="1:5" s="73" customFormat="1" ht="16.5" customHeight="1">
      <c r="A20" s="23" t="s">
        <v>241</v>
      </c>
      <c r="B20" s="24" t="s">
        <v>245</v>
      </c>
      <c r="C20" s="86">
        <f aca="true" t="shared" si="1" ref="C20:D22">C21</f>
        <v>912.6</v>
      </c>
      <c r="D20" s="86">
        <f t="shared" si="1"/>
        <v>912.6</v>
      </c>
      <c r="E20" s="72">
        <f t="shared" si="0"/>
        <v>100.00000000000001</v>
      </c>
    </row>
    <row r="21" spans="1:8" ht="13.5" customHeight="1">
      <c r="A21" s="30" t="s">
        <v>242</v>
      </c>
      <c r="B21" s="34" t="s">
        <v>246</v>
      </c>
      <c r="C21" s="87">
        <f t="shared" si="1"/>
        <v>912.6</v>
      </c>
      <c r="D21" s="87">
        <f t="shared" si="1"/>
        <v>912.6</v>
      </c>
      <c r="E21" s="72">
        <f t="shared" si="0"/>
        <v>100.00000000000001</v>
      </c>
      <c r="F21" s="3"/>
      <c r="G21" s="3"/>
      <c r="H21" s="3"/>
    </row>
    <row r="22" spans="1:8" ht="12.75" customHeight="1">
      <c r="A22" s="30" t="s">
        <v>243</v>
      </c>
      <c r="B22" s="34" t="s">
        <v>247</v>
      </c>
      <c r="C22" s="87">
        <f t="shared" si="1"/>
        <v>912.6</v>
      </c>
      <c r="D22" s="87">
        <f t="shared" si="1"/>
        <v>912.6</v>
      </c>
      <c r="E22" s="72">
        <f t="shared" si="0"/>
        <v>100.00000000000001</v>
      </c>
      <c r="F22" s="3"/>
      <c r="G22" s="3"/>
      <c r="H22" s="3"/>
    </row>
    <row r="23" spans="1:8" ht="26.25" customHeight="1">
      <c r="A23" s="30" t="s">
        <v>244</v>
      </c>
      <c r="B23" s="34" t="s">
        <v>248</v>
      </c>
      <c r="C23" s="87">
        <v>912.6</v>
      </c>
      <c r="D23" s="81">
        <v>912.6</v>
      </c>
      <c r="E23" s="72">
        <f t="shared" si="0"/>
        <v>100.00000000000001</v>
      </c>
      <c r="F23" s="3"/>
      <c r="G23" s="3"/>
      <c r="H23" s="3"/>
    </row>
    <row r="24" spans="1:5" s="73" customFormat="1" ht="24" customHeight="1">
      <c r="A24" s="23" t="s">
        <v>49</v>
      </c>
      <c r="B24" s="24" t="s">
        <v>9</v>
      </c>
      <c r="C24" s="86">
        <f>C25+C36+C26</f>
        <v>7140.4</v>
      </c>
      <c r="D24" s="86">
        <f>D25+D36+D26</f>
        <v>7382</v>
      </c>
      <c r="E24" s="72">
        <f t="shared" si="0"/>
        <v>103.38356394599742</v>
      </c>
    </row>
    <row r="25" spans="1:8" ht="24.75" customHeight="1">
      <c r="A25" s="65" t="s">
        <v>24</v>
      </c>
      <c r="B25" s="34" t="s">
        <v>10</v>
      </c>
      <c r="C25" s="87">
        <v>249.4</v>
      </c>
      <c r="D25" s="81">
        <v>251</v>
      </c>
      <c r="E25" s="72">
        <f>D25/C25%</f>
        <v>100.64153969526863</v>
      </c>
      <c r="F25" s="3"/>
      <c r="G25" s="3"/>
      <c r="H25" s="3"/>
    </row>
    <row r="26" spans="1:5" s="61" customFormat="1" ht="24.75" customHeight="1">
      <c r="A26" s="30" t="s">
        <v>249</v>
      </c>
      <c r="B26" s="34" t="s">
        <v>250</v>
      </c>
      <c r="C26" s="87">
        <f>C27</f>
        <v>800</v>
      </c>
      <c r="D26" s="87">
        <f>D27</f>
        <v>727.3</v>
      </c>
      <c r="E26" s="72">
        <f t="shared" si="0"/>
        <v>90.9125</v>
      </c>
    </row>
    <row r="27" spans="1:5" s="61" customFormat="1" ht="23.25" customHeight="1">
      <c r="A27" s="30" t="s">
        <v>251</v>
      </c>
      <c r="B27" s="34" t="s">
        <v>252</v>
      </c>
      <c r="C27" s="87">
        <v>800</v>
      </c>
      <c r="D27" s="87">
        <v>727.3</v>
      </c>
      <c r="E27" s="72">
        <f t="shared" si="0"/>
        <v>90.9125</v>
      </c>
    </row>
    <row r="28" spans="1:8" ht="31.5" customHeight="1" hidden="1">
      <c r="A28" s="65" t="s">
        <v>50</v>
      </c>
      <c r="B28" s="24" t="s">
        <v>66</v>
      </c>
      <c r="C28" s="87">
        <f>C29</f>
        <v>0</v>
      </c>
      <c r="D28" s="81"/>
      <c r="E28" s="72" t="e">
        <f t="shared" si="0"/>
        <v>#DIV/0!</v>
      </c>
      <c r="F28" s="3"/>
      <c r="G28" s="3"/>
      <c r="H28" s="3"/>
    </row>
    <row r="29" spans="1:8" ht="31.5" customHeight="1" hidden="1">
      <c r="A29" s="65" t="s">
        <v>51</v>
      </c>
      <c r="B29" s="34" t="s">
        <v>67</v>
      </c>
      <c r="C29" s="87">
        <v>0</v>
      </c>
      <c r="D29" s="81"/>
      <c r="E29" s="72" t="e">
        <f t="shared" si="0"/>
        <v>#DIV/0!</v>
      </c>
      <c r="F29" s="3"/>
      <c r="G29" s="3"/>
      <c r="H29" s="3"/>
    </row>
    <row r="30" spans="1:8" ht="28.5" customHeight="1" hidden="1">
      <c r="A30" s="65" t="s">
        <v>52</v>
      </c>
      <c r="B30" s="24" t="s">
        <v>68</v>
      </c>
      <c r="C30" s="86">
        <f>C31</f>
        <v>0</v>
      </c>
      <c r="D30" s="80"/>
      <c r="E30" s="72" t="e">
        <f t="shared" si="0"/>
        <v>#DIV/0!</v>
      </c>
      <c r="F30" s="3"/>
      <c r="G30" s="3"/>
      <c r="H30" s="3"/>
    </row>
    <row r="31" spans="1:8" ht="51" customHeight="1" hidden="1">
      <c r="A31" s="65" t="s">
        <v>53</v>
      </c>
      <c r="B31" s="34" t="s">
        <v>69</v>
      </c>
      <c r="C31" s="87">
        <v>0</v>
      </c>
      <c r="D31" s="81"/>
      <c r="E31" s="72" t="e">
        <f t="shared" si="0"/>
        <v>#DIV/0!</v>
      </c>
      <c r="F31" s="3"/>
      <c r="G31" s="3"/>
      <c r="H31" s="3"/>
    </row>
    <row r="32" spans="1:8" ht="51" customHeight="1" hidden="1">
      <c r="A32" s="65" t="s">
        <v>54</v>
      </c>
      <c r="B32" s="24" t="s">
        <v>70</v>
      </c>
      <c r="C32" s="87">
        <f>C33</f>
        <v>0</v>
      </c>
      <c r="D32" s="81"/>
      <c r="E32" s="72" t="e">
        <f t="shared" si="0"/>
        <v>#DIV/0!</v>
      </c>
      <c r="F32" s="3"/>
      <c r="G32" s="3"/>
      <c r="H32" s="3"/>
    </row>
    <row r="33" spans="1:8" ht="51" customHeight="1" hidden="1">
      <c r="A33" s="65" t="s">
        <v>55</v>
      </c>
      <c r="B33" s="34" t="s">
        <v>71</v>
      </c>
      <c r="C33" s="87">
        <v>0</v>
      </c>
      <c r="D33" s="81"/>
      <c r="E33" s="72" t="e">
        <f t="shared" si="0"/>
        <v>#DIV/0!</v>
      </c>
      <c r="F33" s="3"/>
      <c r="G33" s="3"/>
      <c r="H33" s="3"/>
    </row>
    <row r="34" spans="1:8" ht="51" customHeight="1" hidden="1">
      <c r="A34" s="30" t="s">
        <v>56</v>
      </c>
      <c r="B34" s="24" t="s">
        <v>72</v>
      </c>
      <c r="C34" s="87">
        <f>C35</f>
        <v>0</v>
      </c>
      <c r="D34" s="81"/>
      <c r="E34" s="72" t="e">
        <f t="shared" si="0"/>
        <v>#DIV/0!</v>
      </c>
      <c r="F34" s="3"/>
      <c r="G34" s="3"/>
      <c r="H34" s="3"/>
    </row>
    <row r="35" spans="1:8" ht="51" customHeight="1" hidden="1">
      <c r="A35" s="30" t="s">
        <v>57</v>
      </c>
      <c r="B35" s="34" t="s">
        <v>88</v>
      </c>
      <c r="C35" s="87">
        <v>0</v>
      </c>
      <c r="D35" s="81"/>
      <c r="E35" s="72" t="e">
        <f t="shared" si="0"/>
        <v>#DIV/0!</v>
      </c>
      <c r="F35" s="3"/>
      <c r="G35" s="3"/>
      <c r="H35" s="3"/>
    </row>
    <row r="36" spans="1:5" s="73" customFormat="1" ht="11.25" customHeight="1">
      <c r="A36" s="23" t="s">
        <v>26</v>
      </c>
      <c r="B36" s="24" t="s">
        <v>25</v>
      </c>
      <c r="C36" s="86">
        <f>C37</f>
        <v>6091</v>
      </c>
      <c r="D36" s="86">
        <f>D37</f>
        <v>6403.7</v>
      </c>
      <c r="E36" s="72">
        <f t="shared" si="0"/>
        <v>105.13380397307503</v>
      </c>
    </row>
    <row r="37" spans="1:8" ht="26.25" customHeight="1">
      <c r="A37" s="65" t="s">
        <v>177</v>
      </c>
      <c r="B37" s="34" t="s">
        <v>5</v>
      </c>
      <c r="C37" s="87">
        <f>C38+C39+C45+C46</f>
        <v>6091</v>
      </c>
      <c r="D37" s="87">
        <f>D38+D39+D45+D46</f>
        <v>6403.7</v>
      </c>
      <c r="E37" s="72">
        <f t="shared" si="0"/>
        <v>105.13380397307503</v>
      </c>
      <c r="F37" s="3"/>
      <c r="G37" s="3"/>
      <c r="H37" s="3"/>
    </row>
    <row r="38" spans="1:8" ht="27.75" customHeight="1">
      <c r="A38" s="30" t="s">
        <v>58</v>
      </c>
      <c r="B38" s="34" t="s">
        <v>73</v>
      </c>
      <c r="C38" s="87">
        <v>6000</v>
      </c>
      <c r="D38" s="81">
        <v>6328.4</v>
      </c>
      <c r="E38" s="72">
        <f t="shared" si="0"/>
        <v>105.47333333333333</v>
      </c>
      <c r="F38" s="3"/>
      <c r="G38" s="3"/>
      <c r="H38" s="3"/>
    </row>
    <row r="39" spans="1:8" ht="24.75" customHeight="1">
      <c r="A39" s="30" t="s">
        <v>59</v>
      </c>
      <c r="B39" s="34" t="s">
        <v>74</v>
      </c>
      <c r="C39" s="87">
        <v>80</v>
      </c>
      <c r="D39" s="81">
        <v>67.8</v>
      </c>
      <c r="E39" s="72">
        <f t="shared" si="0"/>
        <v>84.74999999999999</v>
      </c>
      <c r="F39" s="3"/>
      <c r="G39" s="3"/>
      <c r="H39" s="3"/>
    </row>
    <row r="40" spans="1:8" ht="27" customHeight="1" hidden="1">
      <c r="A40" s="23" t="s">
        <v>60</v>
      </c>
      <c r="B40" s="24" t="s">
        <v>12</v>
      </c>
      <c r="C40" s="87"/>
      <c r="D40" s="81">
        <v>0</v>
      </c>
      <c r="E40" s="72" t="e">
        <f t="shared" si="0"/>
        <v>#DIV/0!</v>
      </c>
      <c r="F40" s="3"/>
      <c r="G40" s="3"/>
      <c r="H40" s="3"/>
    </row>
    <row r="41" spans="1:7" s="1" customFormat="1" ht="24" customHeight="1" hidden="1">
      <c r="A41" s="23" t="s">
        <v>13</v>
      </c>
      <c r="B41" s="24" t="s">
        <v>16</v>
      </c>
      <c r="C41" s="87"/>
      <c r="D41" s="81">
        <v>0</v>
      </c>
      <c r="E41" s="72" t="e">
        <f t="shared" si="0"/>
        <v>#DIV/0!</v>
      </c>
      <c r="F41" s="4"/>
      <c r="G41" s="4"/>
    </row>
    <row r="42" spans="1:7" s="1" customFormat="1" ht="30" customHeight="1" hidden="1">
      <c r="A42" s="30" t="s">
        <v>14</v>
      </c>
      <c r="B42" s="34" t="s">
        <v>77</v>
      </c>
      <c r="C42" s="87"/>
      <c r="D42" s="81">
        <v>0</v>
      </c>
      <c r="E42" s="72" t="e">
        <f t="shared" si="0"/>
        <v>#DIV/0!</v>
      </c>
      <c r="F42" s="4"/>
      <c r="G42" s="4"/>
    </row>
    <row r="43" spans="1:7" s="1" customFormat="1" ht="22.5" customHeight="1" hidden="1">
      <c r="A43" s="23" t="s">
        <v>11</v>
      </c>
      <c r="B43" s="24" t="s">
        <v>17</v>
      </c>
      <c r="C43" s="87"/>
      <c r="D43" s="81">
        <v>0</v>
      </c>
      <c r="E43" s="72" t="e">
        <f t="shared" si="0"/>
        <v>#DIV/0!</v>
      </c>
      <c r="F43" s="4"/>
      <c r="G43" s="4"/>
    </row>
    <row r="44" spans="1:7" s="1" customFormat="1" ht="27" customHeight="1" hidden="1">
      <c r="A44" s="30" t="s">
        <v>15</v>
      </c>
      <c r="B44" s="34" t="s">
        <v>78</v>
      </c>
      <c r="C44" s="87"/>
      <c r="D44" s="81">
        <v>0</v>
      </c>
      <c r="E44" s="72" t="e">
        <f t="shared" si="0"/>
        <v>#DIV/0!</v>
      </c>
      <c r="F44" s="4"/>
      <c r="G44" s="4"/>
    </row>
    <row r="45" spans="1:7" s="1" customFormat="1" ht="27" customHeight="1">
      <c r="A45" s="115" t="s">
        <v>310</v>
      </c>
      <c r="B45" s="34" t="s">
        <v>312</v>
      </c>
      <c r="C45" s="87">
        <v>1</v>
      </c>
      <c r="D45" s="81">
        <v>0</v>
      </c>
      <c r="E45" s="72">
        <f t="shared" si="0"/>
        <v>0</v>
      </c>
      <c r="F45" s="4"/>
      <c r="G45" s="4"/>
    </row>
    <row r="46" spans="1:7" s="1" customFormat="1" ht="27" customHeight="1">
      <c r="A46" s="115" t="s">
        <v>311</v>
      </c>
      <c r="B46" s="34" t="s">
        <v>313</v>
      </c>
      <c r="C46" s="87">
        <v>10</v>
      </c>
      <c r="D46" s="81">
        <v>7.5</v>
      </c>
      <c r="E46" s="72">
        <f t="shared" si="0"/>
        <v>75</v>
      </c>
      <c r="F46" s="4"/>
      <c r="G46" s="4"/>
    </row>
    <row r="47" spans="1:7" s="1" customFormat="1" ht="15" customHeight="1">
      <c r="A47" s="23" t="s">
        <v>61</v>
      </c>
      <c r="B47" s="24" t="s">
        <v>19</v>
      </c>
      <c r="C47" s="80">
        <f>C48</f>
        <v>15386.1</v>
      </c>
      <c r="D47" s="80">
        <f>D48</f>
        <v>15251.9</v>
      </c>
      <c r="E47" s="72">
        <f t="shared" si="0"/>
        <v>99.12778416882772</v>
      </c>
      <c r="F47" s="4"/>
      <c r="G47" s="4"/>
    </row>
    <row r="48" spans="1:7" s="75" customFormat="1" ht="16.5" customHeight="1">
      <c r="A48" s="23" t="s">
        <v>62</v>
      </c>
      <c r="B48" s="24" t="s">
        <v>18</v>
      </c>
      <c r="C48" s="80">
        <f>C49+C52</f>
        <v>15386.1</v>
      </c>
      <c r="D48" s="80">
        <f>D49+D52</f>
        <v>15251.9</v>
      </c>
      <c r="E48" s="72">
        <f t="shared" si="0"/>
        <v>99.12778416882772</v>
      </c>
      <c r="F48" s="74"/>
      <c r="G48" s="74"/>
    </row>
    <row r="49" spans="1:7" s="1" customFormat="1" ht="12.75" hidden="1">
      <c r="A49" s="48" t="s">
        <v>20</v>
      </c>
      <c r="B49" s="56" t="s">
        <v>33</v>
      </c>
      <c r="C49" s="81">
        <f>C50</f>
        <v>0</v>
      </c>
      <c r="D49" s="81">
        <f>D50</f>
        <v>0</v>
      </c>
      <c r="E49" s="72" t="e">
        <f t="shared" si="0"/>
        <v>#DIV/0!</v>
      </c>
      <c r="F49" s="4"/>
      <c r="G49" s="4"/>
    </row>
    <row r="50" spans="1:7" s="1" customFormat="1" ht="12.75" hidden="1">
      <c r="A50" s="66" t="s">
        <v>6</v>
      </c>
      <c r="B50" s="67" t="s">
        <v>27</v>
      </c>
      <c r="C50" s="81">
        <f>C51</f>
        <v>0</v>
      </c>
      <c r="D50" s="81">
        <f>D51</f>
        <v>0</v>
      </c>
      <c r="E50" s="72" t="e">
        <f t="shared" si="0"/>
        <v>#DIV/0!</v>
      </c>
      <c r="F50" s="4"/>
      <c r="G50" s="4"/>
    </row>
    <row r="51" spans="1:7" s="1" customFormat="1" ht="12.75" hidden="1">
      <c r="A51" s="66" t="s">
        <v>7</v>
      </c>
      <c r="B51" s="67" t="s">
        <v>79</v>
      </c>
      <c r="C51" s="81"/>
      <c r="D51" s="81"/>
      <c r="E51" s="72" t="e">
        <f t="shared" si="0"/>
        <v>#DIV/0!</v>
      </c>
      <c r="F51" s="4"/>
      <c r="G51" s="4"/>
    </row>
    <row r="52" spans="1:7" s="1" customFormat="1" ht="12.75">
      <c r="A52" s="23" t="s">
        <v>21</v>
      </c>
      <c r="B52" s="68" t="s">
        <v>75</v>
      </c>
      <c r="C52" s="81">
        <f>C53+C57</f>
        <v>15386.1</v>
      </c>
      <c r="D52" s="81">
        <f>D53+D57</f>
        <v>15251.9</v>
      </c>
      <c r="E52" s="72">
        <f t="shared" si="0"/>
        <v>99.12778416882772</v>
      </c>
      <c r="F52" s="4"/>
      <c r="G52" s="4"/>
    </row>
    <row r="53" spans="1:7" s="1" customFormat="1" ht="12.75">
      <c r="A53" s="30" t="s">
        <v>22</v>
      </c>
      <c r="B53" s="34" t="s">
        <v>76</v>
      </c>
      <c r="C53" s="81">
        <f>C54</f>
        <v>2542</v>
      </c>
      <c r="D53" s="81">
        <f>D54</f>
        <v>2524.1</v>
      </c>
      <c r="E53" s="72">
        <f t="shared" si="0"/>
        <v>99.29583005507473</v>
      </c>
      <c r="F53" s="4"/>
      <c r="G53" s="4"/>
    </row>
    <row r="54" spans="1:7" s="1" customFormat="1" ht="22.5">
      <c r="A54" s="30" t="s">
        <v>178</v>
      </c>
      <c r="B54" s="34" t="s">
        <v>86</v>
      </c>
      <c r="C54" s="81">
        <f>C55+C56</f>
        <v>2542</v>
      </c>
      <c r="D54" s="81">
        <f>D55</f>
        <v>2524.1</v>
      </c>
      <c r="E54" s="72">
        <f t="shared" si="0"/>
        <v>99.29583005507473</v>
      </c>
      <c r="F54" s="4"/>
      <c r="G54" s="4"/>
    </row>
    <row r="55" spans="1:7" s="1" customFormat="1" ht="24" customHeight="1">
      <c r="A55" s="30" t="s">
        <v>63</v>
      </c>
      <c r="B55" s="34" t="s">
        <v>80</v>
      </c>
      <c r="C55" s="81">
        <v>2535.5</v>
      </c>
      <c r="D55" s="81">
        <v>2524.1</v>
      </c>
      <c r="E55" s="72">
        <f t="shared" si="0"/>
        <v>99.55038453953854</v>
      </c>
      <c r="F55" s="4"/>
      <c r="G55" s="4"/>
    </row>
    <row r="56" spans="1:7" s="1" customFormat="1" ht="33.75">
      <c r="A56" s="30" t="s">
        <v>85</v>
      </c>
      <c r="B56" s="34" t="s">
        <v>81</v>
      </c>
      <c r="C56" s="81">
        <v>6.5</v>
      </c>
      <c r="D56" s="81">
        <v>0</v>
      </c>
      <c r="E56" s="72">
        <f t="shared" si="0"/>
        <v>0</v>
      </c>
      <c r="F56" s="4"/>
      <c r="G56" s="4"/>
    </row>
    <row r="57" spans="1:7" s="1" customFormat="1" ht="23.25" customHeight="1">
      <c r="A57" s="30" t="s">
        <v>23</v>
      </c>
      <c r="B57" s="34" t="s">
        <v>28</v>
      </c>
      <c r="C57" s="81">
        <f>C58</f>
        <v>12844.1</v>
      </c>
      <c r="D57" s="81">
        <f>D58</f>
        <v>12727.8</v>
      </c>
      <c r="E57" s="72">
        <f t="shared" si="0"/>
        <v>99.09452589126525</v>
      </c>
      <c r="F57" s="4"/>
      <c r="G57" s="4"/>
    </row>
    <row r="58" spans="1:7" s="1" customFormat="1" ht="22.5">
      <c r="A58" s="30" t="s">
        <v>179</v>
      </c>
      <c r="B58" s="34" t="s">
        <v>87</v>
      </c>
      <c r="C58" s="81">
        <f>C59+C60</f>
        <v>12844.1</v>
      </c>
      <c r="D58" s="81">
        <f>D59+D60</f>
        <v>12727.8</v>
      </c>
      <c r="E58" s="72">
        <f t="shared" si="0"/>
        <v>99.09452589126525</v>
      </c>
      <c r="F58" s="4"/>
      <c r="G58" s="4"/>
    </row>
    <row r="59" spans="1:7" s="1" customFormat="1" ht="12.75" customHeight="1">
      <c r="A59" s="65" t="s">
        <v>29</v>
      </c>
      <c r="B59" s="34" t="s">
        <v>82</v>
      </c>
      <c r="C59" s="81">
        <v>8098.6</v>
      </c>
      <c r="D59" s="81">
        <v>8143.6</v>
      </c>
      <c r="E59" s="72">
        <f t="shared" si="0"/>
        <v>100.55565159410268</v>
      </c>
      <c r="F59" s="4"/>
      <c r="G59" s="4"/>
    </row>
    <row r="60" spans="1:7" s="1" customFormat="1" ht="10.5" customHeight="1">
      <c r="A60" s="65" t="s">
        <v>64</v>
      </c>
      <c r="B60" s="34" t="s">
        <v>83</v>
      </c>
      <c r="C60" s="81">
        <v>4745.5</v>
      </c>
      <c r="D60" s="81">
        <v>4584.2</v>
      </c>
      <c r="E60" s="72">
        <f t="shared" si="0"/>
        <v>96.60099041196924</v>
      </c>
      <c r="F60" s="4"/>
      <c r="G60" s="4"/>
    </row>
    <row r="61" spans="1:7" s="1" customFormat="1" ht="51.75" customHeight="1" hidden="1">
      <c r="A61" s="33" t="s">
        <v>31</v>
      </c>
      <c r="B61" s="24" t="s">
        <v>30</v>
      </c>
      <c r="C61" s="32">
        <v>0</v>
      </c>
      <c r="D61" s="69"/>
      <c r="E61" s="63"/>
      <c r="F61" s="4"/>
      <c r="G61" s="4"/>
    </row>
    <row r="62" spans="1:7" ht="45" hidden="1">
      <c r="A62" s="33" t="s">
        <v>65</v>
      </c>
      <c r="B62" s="34" t="s">
        <v>84</v>
      </c>
      <c r="C62" s="32">
        <v>0</v>
      </c>
      <c r="D62" s="69"/>
      <c r="E62" s="63"/>
      <c r="F62" s="5"/>
      <c r="G62" s="5"/>
    </row>
    <row r="63" spans="1:7" ht="32.25" hidden="1">
      <c r="A63" s="23" t="s">
        <v>91</v>
      </c>
      <c r="B63" s="24" t="s">
        <v>92</v>
      </c>
      <c r="C63" s="32">
        <v>0</v>
      </c>
      <c r="D63" s="69"/>
      <c r="E63" s="63"/>
      <c r="F63" s="5"/>
      <c r="G63" s="5"/>
    </row>
    <row r="64" spans="1:7" ht="48.75" customHeight="1" hidden="1">
      <c r="A64" s="23" t="s">
        <v>93</v>
      </c>
      <c r="B64" s="24" t="s">
        <v>94</v>
      </c>
      <c r="C64" s="32">
        <v>0</v>
      </c>
      <c r="D64" s="69"/>
      <c r="E64" s="63"/>
      <c r="F64" s="5"/>
      <c r="G64" s="5"/>
    </row>
    <row r="65" spans="1:7" ht="22.5" hidden="1">
      <c r="A65" s="30" t="s">
        <v>95</v>
      </c>
      <c r="B65" s="34" t="s">
        <v>96</v>
      </c>
      <c r="C65" s="32">
        <v>0</v>
      </c>
      <c r="D65" s="69"/>
      <c r="E65" s="63"/>
      <c r="F65" s="5"/>
      <c r="G65" s="5"/>
    </row>
    <row r="66" spans="1:7" ht="22.5" hidden="1">
      <c r="A66" s="30" t="s">
        <v>97</v>
      </c>
      <c r="B66" s="34" t="s">
        <v>98</v>
      </c>
      <c r="C66" s="32">
        <v>0</v>
      </c>
      <c r="D66" s="69"/>
      <c r="E66" s="63"/>
      <c r="F66" s="5"/>
      <c r="G66" s="5"/>
    </row>
    <row r="67" spans="1:7" ht="12.75" hidden="1">
      <c r="A67" s="12"/>
      <c r="B67" s="13"/>
      <c r="C67" s="9"/>
      <c r="D67" s="17"/>
      <c r="E67" s="5"/>
      <c r="F67" s="5"/>
      <c r="G67" s="5"/>
    </row>
    <row r="68" spans="1:7" ht="12.75">
      <c r="A68" s="5"/>
      <c r="B68" s="5"/>
      <c r="C68" s="9"/>
      <c r="D68" s="18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5"/>
      <c r="B71" s="5"/>
      <c r="C71" s="9"/>
      <c r="D71" s="18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42" t="s">
        <v>322</v>
      </c>
      <c r="B3" s="143"/>
      <c r="C3" s="143"/>
      <c r="D3" s="143"/>
      <c r="E3" s="143"/>
      <c r="F3" s="143"/>
      <c r="G3" s="143"/>
      <c r="H3" s="143"/>
      <c r="I3" s="143"/>
    </row>
    <row r="4" spans="1:9" ht="24.75" customHeight="1">
      <c r="A4" s="143"/>
      <c r="B4" s="143"/>
      <c r="C4" s="143"/>
      <c r="D4" s="143"/>
      <c r="E4" s="143"/>
      <c r="F4" s="143"/>
      <c r="G4" s="143"/>
      <c r="H4" s="143"/>
      <c r="I4" s="143"/>
    </row>
    <row r="7" spans="1:9" ht="24">
      <c r="A7" s="144" t="s">
        <v>135</v>
      </c>
      <c r="B7" s="147" t="s">
        <v>136</v>
      </c>
      <c r="C7" s="147"/>
      <c r="D7" s="147"/>
      <c r="E7" s="148" t="s">
        <v>137</v>
      </c>
      <c r="F7" s="148"/>
      <c r="G7" s="148"/>
      <c r="H7" s="57" t="s">
        <v>138</v>
      </c>
      <c r="I7" s="149" t="s">
        <v>326</v>
      </c>
    </row>
    <row r="8" spans="1:9" ht="12.75">
      <c r="A8" s="145"/>
      <c r="B8" s="147"/>
      <c r="C8" s="147"/>
      <c r="D8" s="147"/>
      <c r="E8" s="150" t="s">
        <v>139</v>
      </c>
      <c r="F8" s="150"/>
      <c r="G8" s="150"/>
      <c r="H8" s="59"/>
      <c r="I8" s="149"/>
    </row>
    <row r="9" spans="1:9" ht="24">
      <c r="A9" s="146"/>
      <c r="B9" s="147"/>
      <c r="C9" s="147"/>
      <c r="D9" s="147"/>
      <c r="E9" s="58" t="s">
        <v>140</v>
      </c>
      <c r="F9" s="58" t="s">
        <v>141</v>
      </c>
      <c r="G9" s="58" t="s">
        <v>142</v>
      </c>
      <c r="H9" s="58" t="s">
        <v>143</v>
      </c>
      <c r="I9" s="60"/>
    </row>
    <row r="10" spans="1:9" ht="12.75" customHeight="1">
      <c r="A10" s="128" t="s">
        <v>149</v>
      </c>
      <c r="B10" s="138" t="s">
        <v>107</v>
      </c>
      <c r="C10" s="138"/>
      <c r="D10" s="138"/>
      <c r="E10" s="134" t="s">
        <v>106</v>
      </c>
      <c r="F10" s="134" t="s">
        <v>254</v>
      </c>
      <c r="G10" s="121" t="s">
        <v>158</v>
      </c>
      <c r="H10" s="41" t="s">
        <v>144</v>
      </c>
      <c r="I10" s="41" t="s">
        <v>144</v>
      </c>
    </row>
    <row r="11" spans="1:9" ht="12.75" customHeight="1">
      <c r="A11" s="129"/>
      <c r="B11" s="137" t="s">
        <v>145</v>
      </c>
      <c r="C11" s="137"/>
      <c r="D11" s="137"/>
      <c r="E11" s="135"/>
      <c r="F11" s="135"/>
      <c r="G11" s="122"/>
      <c r="H11" s="55">
        <v>1</v>
      </c>
      <c r="I11" s="92">
        <v>1</v>
      </c>
    </row>
    <row r="12" spans="1:9" ht="12.75">
      <c r="A12" s="129"/>
      <c r="B12" s="137" t="s">
        <v>146</v>
      </c>
      <c r="C12" s="137"/>
      <c r="D12" s="137"/>
      <c r="E12" s="135"/>
      <c r="F12" s="135"/>
      <c r="G12" s="122"/>
      <c r="H12" s="41" t="s">
        <v>144</v>
      </c>
      <c r="I12" s="96">
        <f>I13</f>
        <v>1210880.56</v>
      </c>
    </row>
    <row r="13" spans="1:9" ht="12.75">
      <c r="A13" s="129"/>
      <c r="B13" s="137" t="s">
        <v>147</v>
      </c>
      <c r="C13" s="137"/>
      <c r="D13" s="137"/>
      <c r="E13" s="135"/>
      <c r="F13" s="135"/>
      <c r="G13" s="122"/>
      <c r="H13" s="41" t="s">
        <v>144</v>
      </c>
      <c r="I13" s="97">
        <f>I14+I15</f>
        <v>1210880.56</v>
      </c>
    </row>
    <row r="14" spans="1:9" ht="12.75">
      <c r="A14" s="129"/>
      <c r="B14" s="151" t="s">
        <v>148</v>
      </c>
      <c r="C14" s="151"/>
      <c r="D14" s="151"/>
      <c r="E14" s="135"/>
      <c r="F14" s="135"/>
      <c r="G14" s="123"/>
      <c r="H14" s="41" t="s">
        <v>144</v>
      </c>
      <c r="I14" s="97">
        <v>941327.22</v>
      </c>
    </row>
    <row r="15" spans="1:9" ht="12.75">
      <c r="A15" s="130"/>
      <c r="B15" s="131" t="s">
        <v>255</v>
      </c>
      <c r="C15" s="132"/>
      <c r="D15" s="133"/>
      <c r="E15" s="136"/>
      <c r="F15" s="136"/>
      <c r="G15" s="105" t="s">
        <v>256</v>
      </c>
      <c r="H15" s="41" t="s">
        <v>144</v>
      </c>
      <c r="I15" s="97">
        <v>269553.34</v>
      </c>
    </row>
    <row r="16" spans="1:9" ht="12.75" customHeight="1">
      <c r="A16" s="162" t="s">
        <v>151</v>
      </c>
      <c r="B16" s="151" t="s">
        <v>152</v>
      </c>
      <c r="C16" s="151"/>
      <c r="D16" s="151"/>
      <c r="E16" s="134" t="s">
        <v>113</v>
      </c>
      <c r="F16" s="134" t="s">
        <v>257</v>
      </c>
      <c r="G16" s="121" t="s">
        <v>158</v>
      </c>
      <c r="H16" s="41" t="s">
        <v>144</v>
      </c>
      <c r="I16" s="98" t="s">
        <v>144</v>
      </c>
    </row>
    <row r="17" spans="1:9" ht="12.75">
      <c r="A17" s="163"/>
      <c r="B17" s="137" t="s">
        <v>145</v>
      </c>
      <c r="C17" s="137"/>
      <c r="D17" s="137"/>
      <c r="E17" s="135"/>
      <c r="F17" s="135"/>
      <c r="G17" s="140"/>
      <c r="H17" s="50">
        <v>1</v>
      </c>
      <c r="I17" s="92">
        <v>1</v>
      </c>
    </row>
    <row r="18" spans="1:9" ht="12.75">
      <c r="A18" s="163"/>
      <c r="B18" s="137" t="s">
        <v>146</v>
      </c>
      <c r="C18" s="137"/>
      <c r="D18" s="137"/>
      <c r="E18" s="135"/>
      <c r="F18" s="135"/>
      <c r="G18" s="140"/>
      <c r="H18" s="41" t="s">
        <v>144</v>
      </c>
      <c r="I18" s="97">
        <f>I19</f>
        <v>1208979.02</v>
      </c>
    </row>
    <row r="19" spans="1:9" ht="12.75">
      <c r="A19" s="163"/>
      <c r="B19" s="137" t="s">
        <v>147</v>
      </c>
      <c r="C19" s="137"/>
      <c r="D19" s="137"/>
      <c r="E19" s="135"/>
      <c r="F19" s="135"/>
      <c r="G19" s="140"/>
      <c r="H19" s="41" t="s">
        <v>144</v>
      </c>
      <c r="I19" s="97">
        <f>I20+I21</f>
        <v>1208979.02</v>
      </c>
    </row>
    <row r="20" spans="1:9" ht="12.75">
      <c r="A20" s="163"/>
      <c r="B20" s="151" t="s">
        <v>148</v>
      </c>
      <c r="C20" s="151"/>
      <c r="D20" s="151"/>
      <c r="E20" s="135"/>
      <c r="F20" s="135"/>
      <c r="G20" s="141"/>
      <c r="H20" s="41" t="s">
        <v>144</v>
      </c>
      <c r="I20" s="97">
        <v>939678.02</v>
      </c>
    </row>
    <row r="21" spans="1:9" ht="12.75">
      <c r="A21" s="163"/>
      <c r="B21" s="131" t="s">
        <v>255</v>
      </c>
      <c r="C21" s="132"/>
      <c r="D21" s="133"/>
      <c r="E21" s="136"/>
      <c r="F21" s="136"/>
      <c r="G21" s="104">
        <v>129</v>
      </c>
      <c r="H21" s="41" t="s">
        <v>144</v>
      </c>
      <c r="I21" s="97">
        <v>269301</v>
      </c>
    </row>
    <row r="22" spans="1:9" ht="12.75">
      <c r="A22" s="163"/>
      <c r="B22" s="151" t="s">
        <v>150</v>
      </c>
      <c r="C22" s="151"/>
      <c r="D22" s="151"/>
      <c r="E22" s="134" t="s">
        <v>113</v>
      </c>
      <c r="F22" s="134" t="s">
        <v>258</v>
      </c>
      <c r="G22" s="121" t="s">
        <v>158</v>
      </c>
      <c r="H22" s="41" t="s">
        <v>144</v>
      </c>
      <c r="I22" s="98" t="s">
        <v>144</v>
      </c>
    </row>
    <row r="23" spans="1:9" ht="12.75">
      <c r="A23" s="163"/>
      <c r="B23" s="137" t="s">
        <v>145</v>
      </c>
      <c r="C23" s="137"/>
      <c r="D23" s="137"/>
      <c r="E23" s="135"/>
      <c r="F23" s="135"/>
      <c r="G23" s="140"/>
      <c r="H23" s="92">
        <v>10</v>
      </c>
      <c r="I23" s="99">
        <v>11</v>
      </c>
    </row>
    <row r="24" spans="1:9" ht="12.75">
      <c r="A24" s="163"/>
      <c r="B24" s="137" t="s">
        <v>146</v>
      </c>
      <c r="C24" s="137"/>
      <c r="D24" s="137"/>
      <c r="E24" s="135"/>
      <c r="F24" s="135"/>
      <c r="G24" s="140"/>
      <c r="H24" s="41" t="s">
        <v>144</v>
      </c>
      <c r="I24" s="97">
        <f>I25</f>
        <v>8546447.709999999</v>
      </c>
    </row>
    <row r="25" spans="1:9" ht="12.75">
      <c r="A25" s="163"/>
      <c r="B25" s="137" t="s">
        <v>147</v>
      </c>
      <c r="C25" s="137"/>
      <c r="D25" s="137"/>
      <c r="E25" s="135"/>
      <c r="F25" s="135"/>
      <c r="G25" s="140"/>
      <c r="H25" s="41" t="s">
        <v>144</v>
      </c>
      <c r="I25" s="97">
        <f>I26+I27</f>
        <v>8546447.709999999</v>
      </c>
    </row>
    <row r="26" spans="1:9" ht="12.75">
      <c r="A26" s="163"/>
      <c r="B26" s="151" t="s">
        <v>148</v>
      </c>
      <c r="C26" s="151"/>
      <c r="D26" s="151"/>
      <c r="E26" s="135"/>
      <c r="F26" s="135"/>
      <c r="G26" s="141"/>
      <c r="H26" s="41" t="s">
        <v>144</v>
      </c>
      <c r="I26" s="97">
        <v>6618898.55</v>
      </c>
    </row>
    <row r="27" spans="1:9" ht="12.75">
      <c r="A27" s="163"/>
      <c r="B27" s="131" t="s">
        <v>255</v>
      </c>
      <c r="C27" s="132"/>
      <c r="D27" s="133"/>
      <c r="E27" s="136"/>
      <c r="F27" s="136"/>
      <c r="G27" s="104">
        <v>129</v>
      </c>
      <c r="H27" s="41" t="s">
        <v>144</v>
      </c>
      <c r="I27" s="97">
        <v>1927549.16</v>
      </c>
    </row>
    <row r="28" spans="1:9" ht="12.75">
      <c r="A28" s="163"/>
      <c r="B28" s="152" t="s">
        <v>153</v>
      </c>
      <c r="C28" s="153"/>
      <c r="D28" s="154"/>
      <c r="E28" s="134" t="s">
        <v>113</v>
      </c>
      <c r="F28" s="121" t="s">
        <v>259</v>
      </c>
      <c r="G28" s="121" t="s">
        <v>158</v>
      </c>
      <c r="H28" s="161">
        <v>3</v>
      </c>
      <c r="I28" s="139">
        <v>3</v>
      </c>
    </row>
    <row r="29" spans="1:9" ht="12.75">
      <c r="A29" s="163"/>
      <c r="B29" s="155"/>
      <c r="C29" s="156"/>
      <c r="D29" s="157"/>
      <c r="E29" s="135"/>
      <c r="F29" s="124"/>
      <c r="G29" s="124"/>
      <c r="H29" s="161"/>
      <c r="I29" s="139"/>
    </row>
    <row r="30" spans="1:9" ht="19.5" customHeight="1">
      <c r="A30" s="163"/>
      <c r="B30" s="158"/>
      <c r="C30" s="159"/>
      <c r="D30" s="160"/>
      <c r="E30" s="135"/>
      <c r="F30" s="124"/>
      <c r="G30" s="124"/>
      <c r="H30" s="161"/>
      <c r="I30" s="139"/>
    </row>
    <row r="31" spans="1:9" ht="12.75">
      <c r="A31" s="163"/>
      <c r="B31" s="137" t="s">
        <v>146</v>
      </c>
      <c r="C31" s="137"/>
      <c r="D31" s="137"/>
      <c r="E31" s="135"/>
      <c r="F31" s="124"/>
      <c r="G31" s="125"/>
      <c r="H31" s="41" t="s">
        <v>144</v>
      </c>
      <c r="I31" s="97">
        <f>I32</f>
        <v>2345479</v>
      </c>
    </row>
    <row r="32" spans="1:9" ht="12.75">
      <c r="A32" s="163"/>
      <c r="B32" s="137" t="s">
        <v>147</v>
      </c>
      <c r="C32" s="137"/>
      <c r="D32" s="137"/>
      <c r="E32" s="135"/>
      <c r="F32" s="124"/>
      <c r="G32" s="125"/>
      <c r="H32" s="41" t="s">
        <v>144</v>
      </c>
      <c r="I32" s="97">
        <f>I33+I34</f>
        <v>2345479</v>
      </c>
    </row>
    <row r="33" spans="1:9" ht="12.75">
      <c r="A33" s="163"/>
      <c r="B33" s="151" t="s">
        <v>148</v>
      </c>
      <c r="C33" s="151"/>
      <c r="D33" s="151"/>
      <c r="E33" s="135"/>
      <c r="F33" s="124"/>
      <c r="G33" s="126"/>
      <c r="H33" s="41" t="s">
        <v>144</v>
      </c>
      <c r="I33" s="97">
        <v>1808382.87</v>
      </c>
    </row>
    <row r="34" spans="1:9" ht="12.75">
      <c r="A34" s="164"/>
      <c r="B34" s="131" t="s">
        <v>255</v>
      </c>
      <c r="C34" s="132"/>
      <c r="D34" s="133"/>
      <c r="E34" s="136"/>
      <c r="F34" s="127"/>
      <c r="G34" s="105" t="s">
        <v>256</v>
      </c>
      <c r="H34" s="41" t="s">
        <v>144</v>
      </c>
      <c r="I34" s="97">
        <v>537096.13</v>
      </c>
    </row>
    <row r="35" spans="1:9" ht="12.75" customHeight="1">
      <c r="A35" s="128" t="s">
        <v>154</v>
      </c>
      <c r="B35" s="137" t="s">
        <v>145</v>
      </c>
      <c r="C35" s="137"/>
      <c r="D35" s="137"/>
      <c r="E35" s="134" t="s">
        <v>117</v>
      </c>
      <c r="F35" s="134" t="s">
        <v>260</v>
      </c>
      <c r="G35" s="121" t="s">
        <v>156</v>
      </c>
      <c r="H35" s="50">
        <v>9</v>
      </c>
      <c r="I35" s="99">
        <v>8</v>
      </c>
    </row>
    <row r="36" spans="1:9" ht="12.75">
      <c r="A36" s="129"/>
      <c r="B36" s="137" t="s">
        <v>146</v>
      </c>
      <c r="C36" s="137"/>
      <c r="D36" s="137"/>
      <c r="E36" s="135"/>
      <c r="F36" s="135"/>
      <c r="G36" s="122"/>
      <c r="H36" s="41" t="s">
        <v>144</v>
      </c>
      <c r="I36" s="97">
        <f>I37</f>
        <v>6004995.159999999</v>
      </c>
    </row>
    <row r="37" spans="1:9" ht="12.75">
      <c r="A37" s="129"/>
      <c r="B37" s="137" t="s">
        <v>147</v>
      </c>
      <c r="C37" s="137"/>
      <c r="D37" s="137"/>
      <c r="E37" s="135"/>
      <c r="F37" s="135"/>
      <c r="G37" s="122"/>
      <c r="H37" s="41" t="s">
        <v>144</v>
      </c>
      <c r="I37" s="97">
        <f>I38+I39</f>
        <v>6004995.159999999</v>
      </c>
    </row>
    <row r="38" spans="1:9" ht="12.75">
      <c r="A38" s="129"/>
      <c r="B38" s="151" t="s">
        <v>148</v>
      </c>
      <c r="C38" s="151"/>
      <c r="D38" s="151"/>
      <c r="E38" s="135"/>
      <c r="F38" s="135"/>
      <c r="G38" s="123"/>
      <c r="H38" s="41" t="s">
        <v>144</v>
      </c>
      <c r="I38" s="97">
        <v>4654399.02</v>
      </c>
    </row>
    <row r="39" spans="1:9" ht="12.75">
      <c r="A39" s="130"/>
      <c r="B39" s="131" t="s">
        <v>255</v>
      </c>
      <c r="C39" s="132"/>
      <c r="D39" s="133"/>
      <c r="E39" s="136"/>
      <c r="F39" s="136"/>
      <c r="G39" s="112">
        <v>119</v>
      </c>
      <c r="H39" s="110" t="s">
        <v>144</v>
      </c>
      <c r="I39" s="111">
        <v>1350596.14</v>
      </c>
    </row>
    <row r="40" spans="1:9" ht="12.75">
      <c r="A40" s="103"/>
      <c r="B40" s="106"/>
      <c r="C40" s="106"/>
      <c r="D40" s="106"/>
      <c r="E40" s="107"/>
      <c r="F40" s="107"/>
      <c r="G40" s="107"/>
      <c r="H40" s="108"/>
      <c r="I40" s="109"/>
    </row>
  </sheetData>
  <sheetProtection/>
  <mergeCells count="54">
    <mergeCell ref="A10:A15"/>
    <mergeCell ref="B15:D15"/>
    <mergeCell ref="E10:E15"/>
    <mergeCell ref="F10:F15"/>
    <mergeCell ref="B21:D21"/>
    <mergeCell ref="E16:E21"/>
    <mergeCell ref="F16:F21"/>
    <mergeCell ref="A16:A34"/>
    <mergeCell ref="B34:D34"/>
    <mergeCell ref="E28:E34"/>
    <mergeCell ref="B38:D38"/>
    <mergeCell ref="B14:D14"/>
    <mergeCell ref="B16:D16"/>
    <mergeCell ref="B17:D17"/>
    <mergeCell ref="B27:D27"/>
    <mergeCell ref="B20:D20"/>
    <mergeCell ref="G10:G14"/>
    <mergeCell ref="B33:D33"/>
    <mergeCell ref="B25:D25"/>
    <mergeCell ref="B26:D26"/>
    <mergeCell ref="B28:D30"/>
    <mergeCell ref="H28:H30"/>
    <mergeCell ref="B22:D22"/>
    <mergeCell ref="B23:D23"/>
    <mergeCell ref="B18:D18"/>
    <mergeCell ref="B19:D19"/>
    <mergeCell ref="A3:I4"/>
    <mergeCell ref="A7:A9"/>
    <mergeCell ref="B7:D9"/>
    <mergeCell ref="E7:G7"/>
    <mergeCell ref="I7:I8"/>
    <mergeCell ref="E8:G8"/>
    <mergeCell ref="I28:I30"/>
    <mergeCell ref="B31:D31"/>
    <mergeCell ref="B32:D32"/>
    <mergeCell ref="B24:D24"/>
    <mergeCell ref="G22:G26"/>
    <mergeCell ref="G16:G20"/>
    <mergeCell ref="B10:D10"/>
    <mergeCell ref="B11:D11"/>
    <mergeCell ref="B12:D12"/>
    <mergeCell ref="B13:D13"/>
    <mergeCell ref="E22:E27"/>
    <mergeCell ref="F22:F27"/>
    <mergeCell ref="G35:G38"/>
    <mergeCell ref="G28:G33"/>
    <mergeCell ref="F28:F34"/>
    <mergeCell ref="A35:A39"/>
    <mergeCell ref="B39:D39"/>
    <mergeCell ref="E35:E39"/>
    <mergeCell ref="F35:F39"/>
    <mergeCell ref="B35:D35"/>
    <mergeCell ref="B36:D36"/>
    <mergeCell ref="B37:D37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11">
      <selection activeCell="E99" sqref="E99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3" customFormat="1" ht="15.75">
      <c r="A1" s="165" t="s">
        <v>324</v>
      </c>
      <c r="B1" s="165"/>
      <c r="C1" s="165"/>
      <c r="D1" s="165"/>
      <c r="E1" s="165"/>
      <c r="F1" s="165"/>
      <c r="G1" s="165"/>
    </row>
    <row r="2" spans="1:7" ht="15.75">
      <c r="A2" s="165" t="s">
        <v>239</v>
      </c>
      <c r="B2" s="165"/>
      <c r="C2" s="165"/>
      <c r="D2" s="165"/>
      <c r="E2" s="165"/>
      <c r="F2" s="165"/>
      <c r="G2" s="165"/>
    </row>
    <row r="3" spans="1:5" ht="12.75">
      <c r="A3" s="19"/>
      <c r="B3" s="21"/>
      <c r="C3" s="21"/>
      <c r="D3" s="21"/>
      <c r="E3" s="20"/>
    </row>
    <row r="4" spans="1:7" ht="72" customHeight="1">
      <c r="A4" s="62" t="s">
        <v>99</v>
      </c>
      <c r="B4" s="62" t="s">
        <v>100</v>
      </c>
      <c r="C4" s="62" t="s">
        <v>101</v>
      </c>
      <c r="D4" s="62" t="s">
        <v>102</v>
      </c>
      <c r="E4" s="62" t="s">
        <v>218</v>
      </c>
      <c r="F4" s="62" t="s">
        <v>220</v>
      </c>
      <c r="G4" s="62" t="s">
        <v>89</v>
      </c>
    </row>
    <row r="5" spans="1:7" s="73" customFormat="1" ht="21.75">
      <c r="A5" s="88" t="s">
        <v>180</v>
      </c>
      <c r="B5" s="45"/>
      <c r="C5" s="45"/>
      <c r="D5" s="45"/>
      <c r="E5" s="80">
        <f>E6+E45+E49+E56+E80+E84+E92+E101+E105</f>
        <v>78044.5</v>
      </c>
      <c r="F5" s="80">
        <f>F6+F45+F49+F56+F80+F84+F92+F101+F105</f>
        <v>68226.2</v>
      </c>
      <c r="G5" s="80">
        <f>F5/E5*100</f>
        <v>87.41961316940976</v>
      </c>
    </row>
    <row r="6" spans="1:7" ht="15" customHeight="1">
      <c r="A6" s="23" t="s">
        <v>103</v>
      </c>
      <c r="B6" s="25" t="s">
        <v>104</v>
      </c>
      <c r="C6" s="26"/>
      <c r="D6" s="27"/>
      <c r="E6" s="80">
        <f>E7+E19+E22</f>
        <v>26872.100000000002</v>
      </c>
      <c r="F6" s="80">
        <f>F7+F19+F22</f>
        <v>23481.6</v>
      </c>
      <c r="G6" s="80">
        <f>F6/E6*100</f>
        <v>87.3828245652554</v>
      </c>
    </row>
    <row r="7" spans="1:7" ht="25.5" customHeight="1">
      <c r="A7" s="28" t="s">
        <v>112</v>
      </c>
      <c r="B7" s="25" t="s">
        <v>113</v>
      </c>
      <c r="C7" s="29"/>
      <c r="D7" s="29"/>
      <c r="E7" s="80">
        <f>E8+E10+E14+E16</f>
        <v>15893.900000000001</v>
      </c>
      <c r="F7" s="80">
        <f>F8+F10+F14+F16</f>
        <v>14482.2</v>
      </c>
      <c r="G7" s="82">
        <f aca="true" t="shared" si="0" ref="G7:G60">F7/E7%</f>
        <v>91.11797607887301</v>
      </c>
    </row>
    <row r="8" spans="1:7" s="61" customFormat="1" ht="27" customHeight="1">
      <c r="A8" s="30" t="s">
        <v>181</v>
      </c>
      <c r="B8" s="29" t="s">
        <v>113</v>
      </c>
      <c r="C8" s="29" t="s">
        <v>257</v>
      </c>
      <c r="D8" s="83"/>
      <c r="E8" s="81">
        <f>E9</f>
        <v>1213.7</v>
      </c>
      <c r="F8" s="81">
        <f>F9</f>
        <v>1209</v>
      </c>
      <c r="G8" s="70">
        <f t="shared" si="0"/>
        <v>99.61275438741039</v>
      </c>
    </row>
    <row r="9" spans="1:7" ht="23.25" customHeight="1">
      <c r="A9" s="33" t="s">
        <v>159</v>
      </c>
      <c r="B9" s="29" t="s">
        <v>113</v>
      </c>
      <c r="C9" s="29" t="s">
        <v>257</v>
      </c>
      <c r="D9" s="27">
        <v>100</v>
      </c>
      <c r="E9" s="81">
        <v>1213.7</v>
      </c>
      <c r="F9" s="81">
        <v>1209</v>
      </c>
      <c r="G9" s="70">
        <f t="shared" si="0"/>
        <v>99.61275438741039</v>
      </c>
    </row>
    <row r="10" spans="1:7" s="61" customFormat="1" ht="24" customHeight="1">
      <c r="A10" s="33" t="s">
        <v>182</v>
      </c>
      <c r="B10" s="29" t="s">
        <v>113</v>
      </c>
      <c r="C10" s="29" t="s">
        <v>258</v>
      </c>
      <c r="D10" s="27"/>
      <c r="E10" s="81">
        <f>E11+E12+E13</f>
        <v>12138.2</v>
      </c>
      <c r="F10" s="81">
        <v>10749.1</v>
      </c>
      <c r="G10" s="70">
        <f t="shared" si="0"/>
        <v>88.55596381671089</v>
      </c>
    </row>
    <row r="11" spans="1:7" s="61" customFormat="1" ht="25.5" customHeight="1">
      <c r="A11" s="30" t="s">
        <v>159</v>
      </c>
      <c r="B11" s="29" t="s">
        <v>113</v>
      </c>
      <c r="C11" s="29" t="s">
        <v>258</v>
      </c>
      <c r="D11" s="36">
        <v>100</v>
      </c>
      <c r="E11" s="81">
        <v>8975.4</v>
      </c>
      <c r="F11" s="81">
        <v>5763.7</v>
      </c>
      <c r="G11" s="70">
        <f t="shared" si="0"/>
        <v>64.21663658444193</v>
      </c>
    </row>
    <row r="12" spans="1:7" ht="15" customHeight="1">
      <c r="A12" s="33" t="s">
        <v>160</v>
      </c>
      <c r="B12" s="29" t="s">
        <v>113</v>
      </c>
      <c r="C12" s="29" t="s">
        <v>258</v>
      </c>
      <c r="D12" s="36">
        <v>200</v>
      </c>
      <c r="E12" s="81">
        <v>3100.8</v>
      </c>
      <c r="F12" s="81">
        <v>1134.2</v>
      </c>
      <c r="G12" s="70">
        <f t="shared" si="0"/>
        <v>36.577657378740966</v>
      </c>
    </row>
    <row r="13" spans="1:7" ht="15.75" customHeight="1">
      <c r="A13" s="35" t="s">
        <v>161</v>
      </c>
      <c r="B13" s="29" t="s">
        <v>113</v>
      </c>
      <c r="C13" s="29" t="s">
        <v>258</v>
      </c>
      <c r="D13" s="36">
        <v>800</v>
      </c>
      <c r="E13" s="81">
        <v>62</v>
      </c>
      <c r="F13" s="81">
        <v>21.9</v>
      </c>
      <c r="G13" s="70">
        <f t="shared" si="0"/>
        <v>35.32258064516129</v>
      </c>
    </row>
    <row r="14" spans="1:7" ht="22.5">
      <c r="A14" s="30" t="s">
        <v>183</v>
      </c>
      <c r="B14" s="29" t="s">
        <v>113</v>
      </c>
      <c r="C14" s="29" t="s">
        <v>261</v>
      </c>
      <c r="D14" s="36"/>
      <c r="E14" s="81">
        <f>E15</f>
        <v>6.5</v>
      </c>
      <c r="F14" s="81">
        <f>F15</f>
        <v>0</v>
      </c>
      <c r="G14" s="70">
        <f t="shared" si="0"/>
        <v>0</v>
      </c>
    </row>
    <row r="15" spans="1:7" ht="17.25" customHeight="1">
      <c r="A15" s="30" t="s">
        <v>160</v>
      </c>
      <c r="B15" s="29" t="s">
        <v>113</v>
      </c>
      <c r="C15" s="29" t="s">
        <v>261</v>
      </c>
      <c r="D15" s="36">
        <v>200</v>
      </c>
      <c r="E15" s="81">
        <v>6.5</v>
      </c>
      <c r="F15" s="81">
        <v>0</v>
      </c>
      <c r="G15" s="70">
        <f t="shared" si="0"/>
        <v>0</v>
      </c>
    </row>
    <row r="16" spans="1:7" ht="21" customHeight="1">
      <c r="A16" s="30" t="s">
        <v>208</v>
      </c>
      <c r="B16" s="29" t="s">
        <v>113</v>
      </c>
      <c r="C16" s="29" t="s">
        <v>259</v>
      </c>
      <c r="D16" s="36"/>
      <c r="E16" s="81">
        <f>E17+E18</f>
        <v>2535.5</v>
      </c>
      <c r="F16" s="81">
        <v>2524.1</v>
      </c>
      <c r="G16" s="70">
        <f t="shared" si="0"/>
        <v>99.55038453953854</v>
      </c>
    </row>
    <row r="17" spans="1:7" ht="26.25" customHeight="1">
      <c r="A17" s="38" t="s">
        <v>159</v>
      </c>
      <c r="B17" s="29" t="s">
        <v>113</v>
      </c>
      <c r="C17" s="29" t="s">
        <v>259</v>
      </c>
      <c r="D17" s="36">
        <v>100</v>
      </c>
      <c r="E17" s="81">
        <v>2356.1</v>
      </c>
      <c r="F17" s="81">
        <v>1594.8</v>
      </c>
      <c r="G17" s="70">
        <f t="shared" si="0"/>
        <v>67.68812868723738</v>
      </c>
    </row>
    <row r="18" spans="1:7" ht="17.25" customHeight="1">
      <c r="A18" s="46" t="s">
        <v>160</v>
      </c>
      <c r="B18" s="29" t="s">
        <v>113</v>
      </c>
      <c r="C18" s="29" t="s">
        <v>259</v>
      </c>
      <c r="D18" s="36">
        <v>200</v>
      </c>
      <c r="E18" s="81">
        <v>179.4</v>
      </c>
      <c r="F18" s="81">
        <v>62.9</v>
      </c>
      <c r="G18" s="70">
        <f t="shared" si="0"/>
        <v>35.0613154960981</v>
      </c>
    </row>
    <row r="19" spans="1:7" s="73" customFormat="1" ht="12.75">
      <c r="A19" s="23" t="s">
        <v>114</v>
      </c>
      <c r="B19" s="25" t="s">
        <v>115</v>
      </c>
      <c r="C19" s="25"/>
      <c r="D19" s="25"/>
      <c r="E19" s="80">
        <f>E20</f>
        <v>100</v>
      </c>
      <c r="F19" s="80">
        <f>F20</f>
        <v>0</v>
      </c>
      <c r="G19" s="82">
        <f t="shared" si="0"/>
        <v>0</v>
      </c>
    </row>
    <row r="20" spans="1:7" ht="15.75" customHeight="1">
      <c r="A20" s="30" t="s">
        <v>184</v>
      </c>
      <c r="B20" s="29" t="s">
        <v>115</v>
      </c>
      <c r="C20" s="29" t="s">
        <v>262</v>
      </c>
      <c r="D20" s="29"/>
      <c r="E20" s="81">
        <f>E21</f>
        <v>100</v>
      </c>
      <c r="F20" s="81">
        <f>F21</f>
        <v>0</v>
      </c>
      <c r="G20" s="70">
        <f t="shared" si="0"/>
        <v>0</v>
      </c>
    </row>
    <row r="21" spans="1:7" ht="15.75" customHeight="1">
      <c r="A21" s="30" t="s">
        <v>161</v>
      </c>
      <c r="B21" s="29" t="s">
        <v>115</v>
      </c>
      <c r="C21" s="29" t="s">
        <v>262</v>
      </c>
      <c r="D21" s="29" t="s">
        <v>168</v>
      </c>
      <c r="E21" s="81">
        <v>100</v>
      </c>
      <c r="F21" s="81">
        <v>0</v>
      </c>
      <c r="G21" s="70">
        <f t="shared" si="0"/>
        <v>0</v>
      </c>
    </row>
    <row r="22" spans="1:7" s="73" customFormat="1" ht="12.75">
      <c r="A22" s="84" t="s">
        <v>116</v>
      </c>
      <c r="B22" s="25" t="s">
        <v>117</v>
      </c>
      <c r="C22" s="25"/>
      <c r="D22" s="25"/>
      <c r="E22" s="80">
        <f>E23+E25+E29+E31+E33+E35+E37+E39+E41+E43</f>
        <v>10878.2</v>
      </c>
      <c r="F22" s="80">
        <f>F23+F25+F29+F31+F33+F35+F37+F39+F41+F43</f>
        <v>8999.399999999998</v>
      </c>
      <c r="G22" s="82">
        <f t="shared" si="0"/>
        <v>82.72876027283922</v>
      </c>
    </row>
    <row r="23" spans="1:7" ht="15" customHeight="1">
      <c r="A23" s="30" t="s">
        <v>185</v>
      </c>
      <c r="B23" s="29" t="s">
        <v>117</v>
      </c>
      <c r="C23" s="29" t="s">
        <v>263</v>
      </c>
      <c r="D23" s="29"/>
      <c r="E23" s="81">
        <f>E24</f>
        <v>200</v>
      </c>
      <c r="F23" s="81">
        <f>F24</f>
        <v>198</v>
      </c>
      <c r="G23" s="70">
        <f t="shared" si="0"/>
        <v>99</v>
      </c>
    </row>
    <row r="24" spans="1:7" ht="12.75">
      <c r="A24" s="30" t="s">
        <v>160</v>
      </c>
      <c r="B24" s="29" t="s">
        <v>117</v>
      </c>
      <c r="C24" s="29" t="s">
        <v>263</v>
      </c>
      <c r="D24" s="29" t="s">
        <v>110</v>
      </c>
      <c r="E24" s="81">
        <v>200</v>
      </c>
      <c r="F24" s="81">
        <v>198</v>
      </c>
      <c r="G24" s="70">
        <f t="shared" si="0"/>
        <v>99</v>
      </c>
    </row>
    <row r="25" spans="1:7" ht="14.25" customHeight="1">
      <c r="A25" s="46" t="s">
        <v>162</v>
      </c>
      <c r="B25" s="29" t="s">
        <v>117</v>
      </c>
      <c r="C25" s="29" t="s">
        <v>260</v>
      </c>
      <c r="D25" s="29"/>
      <c r="E25" s="81">
        <f>E26+E27+E28</f>
        <v>10333.2</v>
      </c>
      <c r="F25" s="81">
        <f>F26+F27+F28</f>
        <v>8622.599999999999</v>
      </c>
      <c r="G25" s="70">
        <f t="shared" si="0"/>
        <v>83.44559284635929</v>
      </c>
    </row>
    <row r="26" spans="1:7" ht="22.5">
      <c r="A26" s="30" t="s">
        <v>159</v>
      </c>
      <c r="B26" s="29" t="s">
        <v>117</v>
      </c>
      <c r="C26" s="29" t="s">
        <v>260</v>
      </c>
      <c r="D26" s="29" t="s">
        <v>187</v>
      </c>
      <c r="E26" s="81">
        <v>6057.4</v>
      </c>
      <c r="F26" s="81">
        <v>6005</v>
      </c>
      <c r="G26" s="70">
        <f t="shared" si="0"/>
        <v>99.13494238452141</v>
      </c>
    </row>
    <row r="27" spans="1:7" s="61" customFormat="1" ht="14.25" customHeight="1">
      <c r="A27" s="30" t="s">
        <v>160</v>
      </c>
      <c r="B27" s="29" t="s">
        <v>117</v>
      </c>
      <c r="C27" s="29" t="s">
        <v>260</v>
      </c>
      <c r="D27" s="29" t="s">
        <v>110</v>
      </c>
      <c r="E27" s="81">
        <v>4232.8</v>
      </c>
      <c r="F27" s="81">
        <v>2598.3</v>
      </c>
      <c r="G27" s="70">
        <f t="shared" si="0"/>
        <v>61.38489888489889</v>
      </c>
    </row>
    <row r="28" spans="1:7" ht="14.25" customHeight="1">
      <c r="A28" s="33" t="s">
        <v>161</v>
      </c>
      <c r="B28" s="29" t="s">
        <v>117</v>
      </c>
      <c r="C28" s="29" t="s">
        <v>260</v>
      </c>
      <c r="D28" s="29" t="s">
        <v>168</v>
      </c>
      <c r="E28" s="81">
        <v>43</v>
      </c>
      <c r="F28" s="81">
        <v>19.3</v>
      </c>
      <c r="G28" s="70">
        <f t="shared" si="0"/>
        <v>44.88372093023256</v>
      </c>
    </row>
    <row r="29" spans="1:7" ht="24.75" customHeight="1">
      <c r="A29" s="33" t="s">
        <v>265</v>
      </c>
      <c r="B29" s="29" t="s">
        <v>117</v>
      </c>
      <c r="C29" s="29" t="s">
        <v>266</v>
      </c>
      <c r="D29" s="29"/>
      <c r="E29" s="81">
        <f>E30</f>
        <v>200</v>
      </c>
      <c r="F29" s="81">
        <f>F30</f>
        <v>74.8</v>
      </c>
      <c r="G29" s="70">
        <f t="shared" si="0"/>
        <v>37.4</v>
      </c>
    </row>
    <row r="30" spans="1:7" ht="14.25" customHeight="1">
      <c r="A30" s="30" t="s">
        <v>160</v>
      </c>
      <c r="B30" s="29" t="s">
        <v>117</v>
      </c>
      <c r="C30" s="29" t="s">
        <v>266</v>
      </c>
      <c r="D30" s="29" t="s">
        <v>110</v>
      </c>
      <c r="E30" s="81">
        <v>200</v>
      </c>
      <c r="F30" s="81">
        <v>74.8</v>
      </c>
      <c r="G30" s="70">
        <f t="shared" si="0"/>
        <v>37.4</v>
      </c>
    </row>
    <row r="31" spans="1:7" ht="25.5" customHeight="1">
      <c r="A31" s="33" t="s">
        <v>267</v>
      </c>
      <c r="B31" s="29" t="s">
        <v>117</v>
      </c>
      <c r="C31" s="29" t="s">
        <v>268</v>
      </c>
      <c r="D31" s="29"/>
      <c r="E31" s="81">
        <f>E32</f>
        <v>20</v>
      </c>
      <c r="F31" s="81">
        <f>F32</f>
        <v>0</v>
      </c>
      <c r="G31" s="70">
        <f t="shared" si="0"/>
        <v>0</v>
      </c>
    </row>
    <row r="32" spans="1:7" ht="14.25" customHeight="1">
      <c r="A32" s="30" t="s">
        <v>160</v>
      </c>
      <c r="B32" s="29" t="s">
        <v>117</v>
      </c>
      <c r="C32" s="29" t="s">
        <v>268</v>
      </c>
      <c r="D32" s="29" t="s">
        <v>110</v>
      </c>
      <c r="E32" s="81">
        <v>20</v>
      </c>
      <c r="F32" s="81">
        <v>0</v>
      </c>
      <c r="G32" s="70">
        <f t="shared" si="0"/>
        <v>0</v>
      </c>
    </row>
    <row r="33" spans="1:7" ht="24" customHeight="1">
      <c r="A33" s="33" t="s">
        <v>269</v>
      </c>
      <c r="B33" s="29" t="s">
        <v>117</v>
      </c>
      <c r="C33" s="29" t="s">
        <v>270</v>
      </c>
      <c r="D33" s="29"/>
      <c r="E33" s="81">
        <f>E34</f>
        <v>20</v>
      </c>
      <c r="F33" s="81">
        <f>F34</f>
        <v>0</v>
      </c>
      <c r="G33" s="70">
        <f t="shared" si="0"/>
        <v>0</v>
      </c>
    </row>
    <row r="34" spans="1:7" ht="14.25" customHeight="1">
      <c r="A34" s="30" t="s">
        <v>160</v>
      </c>
      <c r="B34" s="29" t="s">
        <v>117</v>
      </c>
      <c r="C34" s="29" t="s">
        <v>270</v>
      </c>
      <c r="D34" s="29" t="s">
        <v>110</v>
      </c>
      <c r="E34" s="81">
        <v>20</v>
      </c>
      <c r="F34" s="81">
        <v>0</v>
      </c>
      <c r="G34" s="70">
        <f t="shared" si="0"/>
        <v>0</v>
      </c>
    </row>
    <row r="35" spans="1:10" ht="35.25" customHeight="1">
      <c r="A35" s="33" t="s">
        <v>271</v>
      </c>
      <c r="B35" s="29" t="s">
        <v>117</v>
      </c>
      <c r="C35" s="29" t="s">
        <v>272</v>
      </c>
      <c r="D35" s="29"/>
      <c r="E35" s="81">
        <f>E36</f>
        <v>20</v>
      </c>
      <c r="F35" s="81">
        <f>F36</f>
        <v>20</v>
      </c>
      <c r="G35" s="70">
        <f t="shared" si="0"/>
        <v>100</v>
      </c>
      <c r="J35" s="119"/>
    </row>
    <row r="36" spans="1:7" ht="14.25" customHeight="1">
      <c r="A36" s="30" t="s">
        <v>160</v>
      </c>
      <c r="B36" s="29" t="s">
        <v>117</v>
      </c>
      <c r="C36" s="29" t="s">
        <v>272</v>
      </c>
      <c r="D36" s="29" t="s">
        <v>110</v>
      </c>
      <c r="E36" s="81">
        <v>20</v>
      </c>
      <c r="F36" s="81">
        <v>20</v>
      </c>
      <c r="G36" s="70">
        <f t="shared" si="0"/>
        <v>100</v>
      </c>
    </row>
    <row r="37" spans="1:7" ht="32.25" customHeight="1">
      <c r="A37" s="33" t="s">
        <v>273</v>
      </c>
      <c r="B37" s="29" t="s">
        <v>117</v>
      </c>
      <c r="C37" s="29" t="s">
        <v>274</v>
      </c>
      <c r="D37" s="29"/>
      <c r="E37" s="81">
        <f>E38</f>
        <v>20</v>
      </c>
      <c r="F37" s="81">
        <f>F38</f>
        <v>20</v>
      </c>
      <c r="G37" s="70">
        <f t="shared" si="0"/>
        <v>100</v>
      </c>
    </row>
    <row r="38" spans="1:7" ht="14.25" customHeight="1">
      <c r="A38" s="30" t="s">
        <v>160</v>
      </c>
      <c r="B38" s="29" t="s">
        <v>117</v>
      </c>
      <c r="C38" s="29" t="s">
        <v>274</v>
      </c>
      <c r="D38" s="29" t="s">
        <v>110</v>
      </c>
      <c r="E38" s="81">
        <v>20</v>
      </c>
      <c r="F38" s="81">
        <v>20</v>
      </c>
      <c r="G38" s="70">
        <f t="shared" si="0"/>
        <v>100</v>
      </c>
    </row>
    <row r="39" spans="1:7" ht="24" customHeight="1">
      <c r="A39" s="33" t="s">
        <v>275</v>
      </c>
      <c r="B39" s="29" t="s">
        <v>117</v>
      </c>
      <c r="C39" s="29" t="s">
        <v>276</v>
      </c>
      <c r="D39" s="29"/>
      <c r="E39" s="81">
        <f>E40</f>
        <v>5</v>
      </c>
      <c r="F39" s="81">
        <f>F40</f>
        <v>5</v>
      </c>
      <c r="G39" s="70">
        <f t="shared" si="0"/>
        <v>100</v>
      </c>
    </row>
    <row r="40" spans="1:7" ht="14.25" customHeight="1">
      <c r="A40" s="30" t="s">
        <v>160</v>
      </c>
      <c r="B40" s="29" t="s">
        <v>117</v>
      </c>
      <c r="C40" s="29" t="s">
        <v>276</v>
      </c>
      <c r="D40" s="29" t="s">
        <v>110</v>
      </c>
      <c r="E40" s="81">
        <v>5</v>
      </c>
      <c r="F40" s="81">
        <v>5</v>
      </c>
      <c r="G40" s="70">
        <f t="shared" si="0"/>
        <v>100</v>
      </c>
    </row>
    <row r="41" spans="1:7" ht="36.75" customHeight="1" hidden="1">
      <c r="A41" s="33" t="s">
        <v>278</v>
      </c>
      <c r="B41" s="29" t="s">
        <v>117</v>
      </c>
      <c r="C41" s="29" t="s">
        <v>277</v>
      </c>
      <c r="D41" s="29"/>
      <c r="E41" s="81">
        <f>E42</f>
        <v>0</v>
      </c>
      <c r="F41" s="81">
        <f>F42</f>
        <v>0</v>
      </c>
      <c r="G41" s="70" t="e">
        <f t="shared" si="0"/>
        <v>#DIV/0!</v>
      </c>
    </row>
    <row r="42" spans="1:7" ht="15.75" customHeight="1" hidden="1">
      <c r="A42" s="30" t="s">
        <v>160</v>
      </c>
      <c r="B42" s="29" t="s">
        <v>117</v>
      </c>
      <c r="C42" s="29" t="s">
        <v>277</v>
      </c>
      <c r="D42" s="29" t="s">
        <v>110</v>
      </c>
      <c r="E42" s="81"/>
      <c r="F42" s="81">
        <v>0</v>
      </c>
      <c r="G42" s="70" t="e">
        <f t="shared" si="0"/>
        <v>#DIV/0!</v>
      </c>
    </row>
    <row r="43" spans="1:7" ht="46.5" customHeight="1">
      <c r="A43" s="117" t="s">
        <v>314</v>
      </c>
      <c r="B43" s="29" t="s">
        <v>117</v>
      </c>
      <c r="C43" s="29" t="s">
        <v>277</v>
      </c>
      <c r="D43" s="29" t="s">
        <v>110</v>
      </c>
      <c r="E43" s="81">
        <f>E44</f>
        <v>60</v>
      </c>
      <c r="F43" s="81">
        <f>F44</f>
        <v>59</v>
      </c>
      <c r="G43" s="70">
        <f t="shared" si="0"/>
        <v>98.33333333333334</v>
      </c>
    </row>
    <row r="44" spans="1:7" ht="22.5" customHeight="1">
      <c r="A44" s="30" t="s">
        <v>160</v>
      </c>
      <c r="B44" s="29" t="s">
        <v>117</v>
      </c>
      <c r="C44" s="29" t="s">
        <v>277</v>
      </c>
      <c r="D44" s="29" t="s">
        <v>110</v>
      </c>
      <c r="E44" s="81">
        <v>60</v>
      </c>
      <c r="F44" s="81">
        <v>59</v>
      </c>
      <c r="G44" s="70">
        <f t="shared" si="0"/>
        <v>98.33333333333334</v>
      </c>
    </row>
    <row r="45" spans="1:7" s="73" customFormat="1" ht="18" customHeight="1">
      <c r="A45" s="23" t="s">
        <v>279</v>
      </c>
      <c r="B45" s="25" t="s">
        <v>281</v>
      </c>
      <c r="C45" s="25"/>
      <c r="D45" s="25"/>
      <c r="E45" s="80">
        <f aca="true" t="shared" si="1" ref="E45:F47">E46</f>
        <v>20</v>
      </c>
      <c r="F45" s="80">
        <f t="shared" si="1"/>
        <v>20</v>
      </c>
      <c r="G45" s="70">
        <f t="shared" si="0"/>
        <v>100</v>
      </c>
    </row>
    <row r="46" spans="1:7" s="73" customFormat="1" ht="26.25" customHeight="1">
      <c r="A46" s="23" t="s">
        <v>280</v>
      </c>
      <c r="B46" s="25" t="s">
        <v>282</v>
      </c>
      <c r="C46" s="25"/>
      <c r="D46" s="25"/>
      <c r="E46" s="80">
        <f t="shared" si="1"/>
        <v>20</v>
      </c>
      <c r="F46" s="80">
        <f t="shared" si="1"/>
        <v>20</v>
      </c>
      <c r="G46" s="70">
        <f t="shared" si="0"/>
        <v>100</v>
      </c>
    </row>
    <row r="47" spans="1:7" ht="33.75" customHeight="1">
      <c r="A47" s="30" t="s">
        <v>283</v>
      </c>
      <c r="B47" s="29" t="s">
        <v>282</v>
      </c>
      <c r="C47" s="29" t="s">
        <v>284</v>
      </c>
      <c r="D47" s="29"/>
      <c r="E47" s="81">
        <f t="shared" si="1"/>
        <v>20</v>
      </c>
      <c r="F47" s="81">
        <f t="shared" si="1"/>
        <v>20</v>
      </c>
      <c r="G47" s="70">
        <f t="shared" si="0"/>
        <v>100</v>
      </c>
    </row>
    <row r="48" spans="1:7" ht="15" customHeight="1">
      <c r="A48" s="30" t="s">
        <v>160</v>
      </c>
      <c r="B48" s="29" t="s">
        <v>282</v>
      </c>
      <c r="C48" s="29" t="s">
        <v>284</v>
      </c>
      <c r="D48" s="29" t="s">
        <v>110</v>
      </c>
      <c r="E48" s="81">
        <v>20</v>
      </c>
      <c r="F48" s="81">
        <v>20</v>
      </c>
      <c r="G48" s="70">
        <f t="shared" si="0"/>
        <v>100</v>
      </c>
    </row>
    <row r="49" spans="1:7" s="73" customFormat="1" ht="18" customHeight="1">
      <c r="A49" s="23" t="s">
        <v>188</v>
      </c>
      <c r="B49" s="25" t="s">
        <v>118</v>
      </c>
      <c r="C49" s="25"/>
      <c r="D49" s="25"/>
      <c r="E49" s="80">
        <f>E50+E53</f>
        <v>418.1</v>
      </c>
      <c r="F49" s="80">
        <f>F50+F53</f>
        <v>22.7</v>
      </c>
      <c r="G49" s="70">
        <f t="shared" si="0"/>
        <v>5.429323128438172</v>
      </c>
    </row>
    <row r="50" spans="1:7" s="73" customFormat="1" ht="15" customHeight="1">
      <c r="A50" s="39" t="s">
        <v>119</v>
      </c>
      <c r="B50" s="25" t="s">
        <v>120</v>
      </c>
      <c r="C50" s="25"/>
      <c r="D50" s="25"/>
      <c r="E50" s="80">
        <f>E51</f>
        <v>388.1</v>
      </c>
      <c r="F50" s="80">
        <f>F51</f>
        <v>0</v>
      </c>
      <c r="G50" s="70">
        <f t="shared" si="0"/>
        <v>0</v>
      </c>
    </row>
    <row r="51" spans="1:7" s="61" customFormat="1" ht="56.25">
      <c r="A51" s="30" t="s">
        <v>189</v>
      </c>
      <c r="B51" s="29" t="s">
        <v>120</v>
      </c>
      <c r="C51" s="29" t="s">
        <v>285</v>
      </c>
      <c r="D51" s="29"/>
      <c r="E51" s="81">
        <f>E52</f>
        <v>388.1</v>
      </c>
      <c r="F51" s="81">
        <f>F52</f>
        <v>0</v>
      </c>
      <c r="G51" s="70">
        <f t="shared" si="0"/>
        <v>0</v>
      </c>
    </row>
    <row r="52" spans="1:7" ht="14.25" customHeight="1">
      <c r="A52" s="53" t="s">
        <v>161</v>
      </c>
      <c r="B52" s="29" t="s">
        <v>120</v>
      </c>
      <c r="C52" s="29" t="s">
        <v>285</v>
      </c>
      <c r="D52" s="27">
        <v>800</v>
      </c>
      <c r="E52" s="81">
        <v>388.1</v>
      </c>
      <c r="F52" s="81">
        <v>0</v>
      </c>
      <c r="G52" s="70">
        <f t="shared" si="0"/>
        <v>0</v>
      </c>
    </row>
    <row r="53" spans="1:7" s="73" customFormat="1" ht="14.25" customHeight="1">
      <c r="A53" s="23" t="s">
        <v>286</v>
      </c>
      <c r="B53" s="25" t="s">
        <v>287</v>
      </c>
      <c r="C53" s="25"/>
      <c r="D53" s="25"/>
      <c r="E53" s="80">
        <f>E54</f>
        <v>30</v>
      </c>
      <c r="F53" s="80">
        <f>F54</f>
        <v>22.7</v>
      </c>
      <c r="G53" s="70">
        <f t="shared" si="0"/>
        <v>75.66666666666667</v>
      </c>
    </row>
    <row r="54" spans="1:7" ht="25.5" customHeight="1">
      <c r="A54" s="30" t="s">
        <v>288</v>
      </c>
      <c r="B54" s="29" t="s">
        <v>287</v>
      </c>
      <c r="C54" s="29" t="s">
        <v>289</v>
      </c>
      <c r="D54" s="29"/>
      <c r="E54" s="81">
        <f>E55</f>
        <v>30</v>
      </c>
      <c r="F54" s="81">
        <f>F55</f>
        <v>22.7</v>
      </c>
      <c r="G54" s="70">
        <f t="shared" si="0"/>
        <v>75.66666666666667</v>
      </c>
    </row>
    <row r="55" spans="1:7" ht="14.25" customHeight="1">
      <c r="A55" s="30" t="s">
        <v>160</v>
      </c>
      <c r="B55" s="29" t="s">
        <v>287</v>
      </c>
      <c r="C55" s="29" t="s">
        <v>289</v>
      </c>
      <c r="D55" s="29" t="s">
        <v>110</v>
      </c>
      <c r="E55" s="81">
        <v>30</v>
      </c>
      <c r="F55" s="81">
        <v>22.7</v>
      </c>
      <c r="G55" s="70">
        <f t="shared" si="0"/>
        <v>75.66666666666667</v>
      </c>
    </row>
    <row r="56" spans="1:7" ht="12.75">
      <c r="A56" s="23" t="s">
        <v>121</v>
      </c>
      <c r="B56" s="25" t="s">
        <v>122</v>
      </c>
      <c r="C56" s="26"/>
      <c r="D56" s="27"/>
      <c r="E56" s="80">
        <f aca="true" t="shared" si="2" ref="E56:F58">E57</f>
        <v>28503.5</v>
      </c>
      <c r="F56" s="80">
        <f t="shared" si="2"/>
        <v>23519.6</v>
      </c>
      <c r="G56" s="82">
        <f t="shared" si="0"/>
        <v>82.51477888680336</v>
      </c>
    </row>
    <row r="57" spans="1:7" ht="14.25" customHeight="1">
      <c r="A57" s="23" t="s">
        <v>190</v>
      </c>
      <c r="B57" s="25" t="s">
        <v>123</v>
      </c>
      <c r="C57" s="25"/>
      <c r="D57" s="27"/>
      <c r="E57" s="80">
        <f>E58+E60+E62+E64+E66+E68+E70+E76+E72+E74+E78</f>
        <v>28503.5</v>
      </c>
      <c r="F57" s="80">
        <f>F58+F60+F62+F64+F66+F68+F70+F76+F72+F74+F78</f>
        <v>23519.6</v>
      </c>
      <c r="G57" s="82">
        <f t="shared" si="0"/>
        <v>82.51477888680336</v>
      </c>
    </row>
    <row r="58" spans="1:7" ht="24" customHeight="1">
      <c r="A58" s="38" t="s">
        <v>290</v>
      </c>
      <c r="B58" s="29" t="s">
        <v>123</v>
      </c>
      <c r="C58" s="29" t="s">
        <v>291</v>
      </c>
      <c r="D58" s="29"/>
      <c r="E58" s="81">
        <f t="shared" si="2"/>
        <v>6969.9</v>
      </c>
      <c r="F58" s="70">
        <f t="shared" si="2"/>
        <v>6685.7</v>
      </c>
      <c r="G58" s="70">
        <f t="shared" si="0"/>
        <v>95.92246660640755</v>
      </c>
    </row>
    <row r="59" spans="1:7" ht="15.75" customHeight="1">
      <c r="A59" s="30" t="s">
        <v>160</v>
      </c>
      <c r="B59" s="29" t="s">
        <v>123</v>
      </c>
      <c r="C59" s="29" t="s">
        <v>291</v>
      </c>
      <c r="D59" s="29" t="s">
        <v>110</v>
      </c>
      <c r="E59" s="81">
        <v>6969.9</v>
      </c>
      <c r="F59" s="70">
        <v>6685.7</v>
      </c>
      <c r="G59" s="70">
        <f t="shared" si="0"/>
        <v>95.92246660640755</v>
      </c>
    </row>
    <row r="60" spans="1:7" s="61" customFormat="1" ht="12.75">
      <c r="A60" s="30" t="s">
        <v>191</v>
      </c>
      <c r="B60" s="29" t="s">
        <v>123</v>
      </c>
      <c r="C60" s="27">
        <v>9920000006</v>
      </c>
      <c r="D60" s="27"/>
      <c r="E60" s="81">
        <f>E61</f>
        <v>2223.5</v>
      </c>
      <c r="F60" s="70">
        <f>F61</f>
        <v>1118.5</v>
      </c>
      <c r="G60" s="70">
        <f t="shared" si="0"/>
        <v>50.30357544411963</v>
      </c>
    </row>
    <row r="61" spans="1:7" s="61" customFormat="1" ht="17.25" customHeight="1">
      <c r="A61" s="38" t="s">
        <v>160</v>
      </c>
      <c r="B61" s="29" t="s">
        <v>123</v>
      </c>
      <c r="C61" s="27">
        <v>9920000006</v>
      </c>
      <c r="D61" s="27">
        <v>200</v>
      </c>
      <c r="E61" s="81">
        <v>2223.5</v>
      </c>
      <c r="F61" s="70">
        <v>1118.5</v>
      </c>
      <c r="G61" s="70">
        <f aca="true" t="shared" si="3" ref="G61:G89">F61/E61%</f>
        <v>50.30357544411963</v>
      </c>
    </row>
    <row r="62" spans="1:7" ht="33.75" customHeight="1">
      <c r="A62" s="85" t="s">
        <v>163</v>
      </c>
      <c r="B62" s="29" t="s">
        <v>123</v>
      </c>
      <c r="C62" s="29" t="s">
        <v>292</v>
      </c>
      <c r="D62" s="27"/>
      <c r="E62" s="81">
        <f aca="true" t="shared" si="4" ref="E62:F64">E63</f>
        <v>1028.2</v>
      </c>
      <c r="F62" s="70">
        <f t="shared" si="4"/>
        <v>759.6</v>
      </c>
      <c r="G62" s="70">
        <f t="shared" si="3"/>
        <v>73.87667768916553</v>
      </c>
    </row>
    <row r="63" spans="1:7" ht="15" customHeight="1">
      <c r="A63" s="38" t="s">
        <v>160</v>
      </c>
      <c r="B63" s="29" t="s">
        <v>123</v>
      </c>
      <c r="C63" s="29" t="s">
        <v>292</v>
      </c>
      <c r="D63" s="29" t="s">
        <v>110</v>
      </c>
      <c r="E63" s="81">
        <v>1028.2</v>
      </c>
      <c r="F63" s="70">
        <v>759.6</v>
      </c>
      <c r="G63" s="70">
        <f t="shared" si="3"/>
        <v>73.87667768916553</v>
      </c>
    </row>
    <row r="64" spans="1:7" ht="22.5" customHeight="1">
      <c r="A64" s="54" t="s">
        <v>164</v>
      </c>
      <c r="B64" s="29" t="s">
        <v>123</v>
      </c>
      <c r="C64" s="29" t="s">
        <v>293</v>
      </c>
      <c r="D64" s="29"/>
      <c r="E64" s="81">
        <f t="shared" si="4"/>
        <v>1180.7</v>
      </c>
      <c r="F64" s="70">
        <f t="shared" si="4"/>
        <v>1179.4</v>
      </c>
      <c r="G64" s="70">
        <f t="shared" si="3"/>
        <v>99.88989582451089</v>
      </c>
    </row>
    <row r="65" spans="1:7" ht="12.75">
      <c r="A65" s="30" t="s">
        <v>160</v>
      </c>
      <c r="B65" s="29" t="s">
        <v>123</v>
      </c>
      <c r="C65" s="29" t="s">
        <v>293</v>
      </c>
      <c r="D65" s="29" t="s">
        <v>110</v>
      </c>
      <c r="E65" s="81">
        <v>1180.7</v>
      </c>
      <c r="F65" s="70">
        <v>1179.4</v>
      </c>
      <c r="G65" s="70">
        <f t="shared" si="3"/>
        <v>99.88989582451089</v>
      </c>
    </row>
    <row r="66" spans="1:7" s="61" customFormat="1" ht="26.25" customHeight="1">
      <c r="A66" s="113" t="s">
        <v>165</v>
      </c>
      <c r="B66" s="29" t="s">
        <v>123</v>
      </c>
      <c r="C66" s="41" t="s">
        <v>294</v>
      </c>
      <c r="D66" s="27"/>
      <c r="E66" s="81">
        <f aca="true" t="shared" si="5" ref="E66:F68">E67</f>
        <v>30</v>
      </c>
      <c r="F66" s="70">
        <f t="shared" si="5"/>
        <v>14.6</v>
      </c>
      <c r="G66" s="70">
        <f t="shared" si="3"/>
        <v>48.666666666666664</v>
      </c>
    </row>
    <row r="67" spans="1:7" s="61" customFormat="1" ht="15" customHeight="1">
      <c r="A67" s="46" t="s">
        <v>160</v>
      </c>
      <c r="B67" s="29" t="s">
        <v>123</v>
      </c>
      <c r="C67" s="41" t="s">
        <v>294</v>
      </c>
      <c r="D67" s="29" t="s">
        <v>110</v>
      </c>
      <c r="E67" s="81">
        <v>30</v>
      </c>
      <c r="F67" s="70">
        <v>14.6</v>
      </c>
      <c r="G67" s="70">
        <f t="shared" si="3"/>
        <v>48.666666666666664</v>
      </c>
    </row>
    <row r="68" spans="1:7" ht="45.75" customHeight="1">
      <c r="A68" s="33" t="s">
        <v>192</v>
      </c>
      <c r="B68" s="29" t="s">
        <v>123</v>
      </c>
      <c r="C68" s="41" t="s">
        <v>295</v>
      </c>
      <c r="D68" s="29"/>
      <c r="E68" s="81">
        <f t="shared" si="5"/>
        <v>6057.3</v>
      </c>
      <c r="F68" s="70">
        <f t="shared" si="5"/>
        <v>4123.2</v>
      </c>
      <c r="G68" s="70">
        <f t="shared" si="3"/>
        <v>68.06993214798672</v>
      </c>
    </row>
    <row r="69" spans="1:7" ht="13.5" customHeight="1">
      <c r="A69" s="30" t="s">
        <v>160</v>
      </c>
      <c r="B69" s="29" t="s">
        <v>123</v>
      </c>
      <c r="C69" s="41" t="s">
        <v>295</v>
      </c>
      <c r="D69" s="29" t="s">
        <v>110</v>
      </c>
      <c r="E69" s="81">
        <v>6057.3</v>
      </c>
      <c r="F69" s="70">
        <v>4123.2</v>
      </c>
      <c r="G69" s="70">
        <f t="shared" si="3"/>
        <v>68.06993214798672</v>
      </c>
    </row>
    <row r="70" spans="1:7" ht="24" customHeight="1">
      <c r="A70" s="30" t="s">
        <v>166</v>
      </c>
      <c r="B70" s="29" t="s">
        <v>123</v>
      </c>
      <c r="C70" s="41" t="s">
        <v>296</v>
      </c>
      <c r="D70" s="29"/>
      <c r="E70" s="81">
        <f>E71</f>
        <v>200</v>
      </c>
      <c r="F70" s="70">
        <f>F71</f>
        <v>181.9</v>
      </c>
      <c r="G70" s="70">
        <f t="shared" si="3"/>
        <v>90.95</v>
      </c>
    </row>
    <row r="71" spans="1:7" s="61" customFormat="1" ht="17.25" customHeight="1">
      <c r="A71" s="33" t="s">
        <v>160</v>
      </c>
      <c r="B71" s="29" t="s">
        <v>123</v>
      </c>
      <c r="C71" s="41" t="s">
        <v>296</v>
      </c>
      <c r="D71" s="29" t="s">
        <v>110</v>
      </c>
      <c r="E71" s="81">
        <v>200</v>
      </c>
      <c r="F71" s="70">
        <v>181.9</v>
      </c>
      <c r="G71" s="70">
        <f t="shared" si="3"/>
        <v>90.95</v>
      </c>
    </row>
    <row r="72" spans="1:7" ht="22.5">
      <c r="A72" s="30" t="s">
        <v>194</v>
      </c>
      <c r="B72" s="29" t="s">
        <v>123</v>
      </c>
      <c r="C72" s="41" t="s">
        <v>298</v>
      </c>
      <c r="D72" s="29"/>
      <c r="E72" s="81">
        <f>E73</f>
        <v>10053.9</v>
      </c>
      <c r="F72" s="81">
        <f>F73</f>
        <v>9050.1</v>
      </c>
      <c r="G72" s="70">
        <f t="shared" si="3"/>
        <v>90.01581475845195</v>
      </c>
    </row>
    <row r="73" spans="1:7" ht="12.75">
      <c r="A73" s="38" t="s">
        <v>160</v>
      </c>
      <c r="B73" s="29" t="s">
        <v>123</v>
      </c>
      <c r="C73" s="29" t="s">
        <v>298</v>
      </c>
      <c r="D73" s="29" t="s">
        <v>110</v>
      </c>
      <c r="E73" s="81">
        <v>10053.9</v>
      </c>
      <c r="F73" s="70">
        <v>9050.1</v>
      </c>
      <c r="G73" s="70">
        <f t="shared" si="3"/>
        <v>90.01581475845195</v>
      </c>
    </row>
    <row r="74" spans="1:7" ht="12.75">
      <c r="A74" s="33" t="s">
        <v>195</v>
      </c>
      <c r="B74" s="29" t="s">
        <v>123</v>
      </c>
      <c r="C74" s="29" t="s">
        <v>299</v>
      </c>
      <c r="D74" s="29"/>
      <c r="E74" s="81">
        <f>E75</f>
        <v>260</v>
      </c>
      <c r="F74" s="70">
        <f>F75</f>
        <v>197.1</v>
      </c>
      <c r="G74" s="70">
        <f t="shared" si="3"/>
        <v>75.8076923076923</v>
      </c>
    </row>
    <row r="75" spans="1:7" ht="12.75">
      <c r="A75" s="35" t="s">
        <v>160</v>
      </c>
      <c r="B75" s="29" t="s">
        <v>123</v>
      </c>
      <c r="C75" s="29" t="s">
        <v>299</v>
      </c>
      <c r="D75" s="29" t="s">
        <v>110</v>
      </c>
      <c r="E75" s="81">
        <v>260</v>
      </c>
      <c r="F75" s="70">
        <v>197.1</v>
      </c>
      <c r="G75" s="70">
        <f t="shared" si="3"/>
        <v>75.8076923076923</v>
      </c>
    </row>
    <row r="76" spans="1:7" ht="22.5" hidden="1">
      <c r="A76" s="114" t="s">
        <v>193</v>
      </c>
      <c r="B76" s="29" t="s">
        <v>123</v>
      </c>
      <c r="C76" s="41" t="s">
        <v>297</v>
      </c>
      <c r="D76" s="29"/>
      <c r="E76" s="81">
        <f>E77</f>
        <v>0</v>
      </c>
      <c r="F76" s="70">
        <f>F77</f>
        <v>0</v>
      </c>
      <c r="G76" s="70"/>
    </row>
    <row r="77" spans="1:7" ht="12.75" hidden="1">
      <c r="A77" s="38" t="s">
        <v>160</v>
      </c>
      <c r="B77" s="29" t="s">
        <v>123</v>
      </c>
      <c r="C77" s="41" t="s">
        <v>297</v>
      </c>
      <c r="D77" s="29" t="s">
        <v>110</v>
      </c>
      <c r="E77" s="81">
        <v>0</v>
      </c>
      <c r="F77" s="70">
        <v>0</v>
      </c>
      <c r="G77" s="70"/>
    </row>
    <row r="78" spans="1:7" ht="22.5">
      <c r="A78" s="118" t="s">
        <v>315</v>
      </c>
      <c r="B78" s="29" t="s">
        <v>123</v>
      </c>
      <c r="C78" s="41" t="s">
        <v>316</v>
      </c>
      <c r="D78" s="29"/>
      <c r="E78" s="81">
        <f>E79</f>
        <v>500</v>
      </c>
      <c r="F78" s="70">
        <f>F79</f>
        <v>209.5</v>
      </c>
      <c r="G78" s="70">
        <f>F78/E78%</f>
        <v>41.9</v>
      </c>
    </row>
    <row r="79" spans="1:7" ht="12.75">
      <c r="A79" s="33" t="s">
        <v>160</v>
      </c>
      <c r="B79" s="29" t="s">
        <v>123</v>
      </c>
      <c r="C79" s="41" t="s">
        <v>316</v>
      </c>
      <c r="D79" s="29" t="s">
        <v>110</v>
      </c>
      <c r="E79" s="81">
        <v>500</v>
      </c>
      <c r="F79" s="70">
        <v>209.5</v>
      </c>
      <c r="G79" s="70">
        <f>F79/E79%</f>
        <v>41.9</v>
      </c>
    </row>
    <row r="80" spans="1:7" s="73" customFormat="1" ht="12.75">
      <c r="A80" s="39" t="s">
        <v>196</v>
      </c>
      <c r="B80" s="25" t="s">
        <v>124</v>
      </c>
      <c r="C80" s="25"/>
      <c r="D80" s="25"/>
      <c r="E80" s="80">
        <f>E81</f>
        <v>53.1</v>
      </c>
      <c r="F80" s="80">
        <f>F81</f>
        <v>33.5</v>
      </c>
      <c r="G80" s="80">
        <f>G81</f>
        <v>0</v>
      </c>
    </row>
    <row r="81" spans="1:7" s="73" customFormat="1" ht="12.75">
      <c r="A81" s="23" t="s">
        <v>197</v>
      </c>
      <c r="B81" s="25" t="s">
        <v>155</v>
      </c>
      <c r="C81" s="25"/>
      <c r="D81" s="25"/>
      <c r="E81" s="80">
        <f>E82</f>
        <v>53.1</v>
      </c>
      <c r="F81" s="80">
        <f>F82</f>
        <v>33.5</v>
      </c>
      <c r="G81" s="82">
        <v>0</v>
      </c>
    </row>
    <row r="82" spans="1:7" ht="45">
      <c r="A82" s="30" t="s">
        <v>198</v>
      </c>
      <c r="B82" s="29" t="s">
        <v>155</v>
      </c>
      <c r="C82" s="29" t="s">
        <v>300</v>
      </c>
      <c r="D82" s="29"/>
      <c r="E82" s="81">
        <f>E83</f>
        <v>53.1</v>
      </c>
      <c r="F82" s="81">
        <f>F83</f>
        <v>33.5</v>
      </c>
      <c r="G82" s="70">
        <v>0</v>
      </c>
    </row>
    <row r="83" spans="1:7" ht="12.75">
      <c r="A83" s="37" t="s">
        <v>160</v>
      </c>
      <c r="B83" s="29" t="s">
        <v>155</v>
      </c>
      <c r="C83" s="29" t="s">
        <v>300</v>
      </c>
      <c r="D83" s="29" t="s">
        <v>110</v>
      </c>
      <c r="E83" s="81">
        <v>53.1</v>
      </c>
      <c r="F83" s="81">
        <v>33.5</v>
      </c>
      <c r="G83" s="70">
        <v>0</v>
      </c>
    </row>
    <row r="84" spans="1:7" s="73" customFormat="1" ht="15.75" customHeight="1">
      <c r="A84" s="23" t="s">
        <v>199</v>
      </c>
      <c r="B84" s="25" t="s">
        <v>125</v>
      </c>
      <c r="C84" s="25"/>
      <c r="D84" s="25"/>
      <c r="E84" s="80">
        <f>E85</f>
        <v>6465</v>
      </c>
      <c r="F84" s="80">
        <f>F85</f>
        <v>6017.8</v>
      </c>
      <c r="G84" s="82">
        <f t="shared" si="3"/>
        <v>93.08275328692962</v>
      </c>
    </row>
    <row r="85" spans="1:7" s="73" customFormat="1" ht="17.25" customHeight="1">
      <c r="A85" s="23" t="s">
        <v>200</v>
      </c>
      <c r="B85" s="25" t="s">
        <v>126</v>
      </c>
      <c r="C85" s="25"/>
      <c r="D85" s="25"/>
      <c r="E85" s="80">
        <f>E86+E88+E90</f>
        <v>6465</v>
      </c>
      <c r="F85" s="80">
        <f>F86+F88+F90</f>
        <v>6017.8</v>
      </c>
      <c r="G85" s="82">
        <f t="shared" si="3"/>
        <v>93.08275328692962</v>
      </c>
    </row>
    <row r="86" spans="1:7" ht="21" customHeight="1">
      <c r="A86" s="30" t="s">
        <v>201</v>
      </c>
      <c r="B86" s="29" t="s">
        <v>126</v>
      </c>
      <c r="C86" s="29" t="s">
        <v>301</v>
      </c>
      <c r="D86" s="29"/>
      <c r="E86" s="81">
        <f>E87</f>
        <v>450</v>
      </c>
      <c r="F86" s="81">
        <f>F87</f>
        <v>450</v>
      </c>
      <c r="G86" s="70">
        <f t="shared" si="3"/>
        <v>100</v>
      </c>
    </row>
    <row r="87" spans="1:7" ht="12.75">
      <c r="A87" s="30" t="s">
        <v>160</v>
      </c>
      <c r="B87" s="29" t="s">
        <v>126</v>
      </c>
      <c r="C87" s="29" t="s">
        <v>301</v>
      </c>
      <c r="D87" s="29" t="s">
        <v>110</v>
      </c>
      <c r="E87" s="81">
        <v>450</v>
      </c>
      <c r="F87" s="81">
        <v>450</v>
      </c>
      <c r="G87" s="70">
        <f t="shared" si="3"/>
        <v>100</v>
      </c>
    </row>
    <row r="88" spans="1:7" s="61" customFormat="1" ht="27" customHeight="1">
      <c r="A88" s="30" t="s">
        <v>202</v>
      </c>
      <c r="B88" s="29" t="s">
        <v>126</v>
      </c>
      <c r="C88" s="29" t="s">
        <v>302</v>
      </c>
      <c r="D88" s="29"/>
      <c r="E88" s="81">
        <f>E89</f>
        <v>4545</v>
      </c>
      <c r="F88" s="81">
        <f>F89</f>
        <v>4380</v>
      </c>
      <c r="G88" s="70">
        <f t="shared" si="3"/>
        <v>96.36963696369637</v>
      </c>
    </row>
    <row r="89" spans="1:7" ht="12.75">
      <c r="A89" s="33" t="s">
        <v>160</v>
      </c>
      <c r="B89" s="29" t="s">
        <v>126</v>
      </c>
      <c r="C89" s="29" t="s">
        <v>302</v>
      </c>
      <c r="D89" s="29" t="s">
        <v>110</v>
      </c>
      <c r="E89" s="81">
        <v>4545</v>
      </c>
      <c r="F89" s="81">
        <v>4380</v>
      </c>
      <c r="G89" s="70">
        <f t="shared" si="3"/>
        <v>96.36963696369637</v>
      </c>
    </row>
    <row r="90" spans="1:7" ht="22.5">
      <c r="A90" s="118" t="s">
        <v>317</v>
      </c>
      <c r="B90" s="29" t="s">
        <v>126</v>
      </c>
      <c r="C90" s="29" t="s">
        <v>318</v>
      </c>
      <c r="D90" s="29"/>
      <c r="E90" s="81">
        <f>E91</f>
        <v>1470</v>
      </c>
      <c r="F90" s="81">
        <f>F91</f>
        <v>1187.8</v>
      </c>
      <c r="G90" s="70">
        <f>F90/E90%</f>
        <v>80.80272108843538</v>
      </c>
    </row>
    <row r="91" spans="1:7" ht="12.75">
      <c r="A91" s="33" t="s">
        <v>160</v>
      </c>
      <c r="B91" s="29" t="s">
        <v>126</v>
      </c>
      <c r="C91" s="29" t="s">
        <v>318</v>
      </c>
      <c r="D91" s="29" t="s">
        <v>110</v>
      </c>
      <c r="E91" s="81">
        <v>1470</v>
      </c>
      <c r="F91" s="81">
        <v>1187.8</v>
      </c>
      <c r="G91" s="70">
        <f>F91/E91%</f>
        <v>80.80272108843538</v>
      </c>
    </row>
    <row r="92" spans="1:7" s="73" customFormat="1" ht="14.25" customHeight="1">
      <c r="A92" s="23" t="s">
        <v>203</v>
      </c>
      <c r="B92" s="25" t="s">
        <v>127</v>
      </c>
      <c r="C92" s="25"/>
      <c r="D92" s="25"/>
      <c r="E92" s="80">
        <f>E93+E96</f>
        <v>13102.7</v>
      </c>
      <c r="F92" s="80">
        <f>F93+F96</f>
        <v>12986.3</v>
      </c>
      <c r="G92" s="82">
        <f aca="true" t="shared" si="6" ref="G92:G122">F92/E92%</f>
        <v>99.1116334801224</v>
      </c>
    </row>
    <row r="93" spans="1:7" s="73" customFormat="1" ht="15" customHeight="1">
      <c r="A93" s="39" t="s">
        <v>204</v>
      </c>
      <c r="B93" s="25" t="s">
        <v>172</v>
      </c>
      <c r="C93" s="25"/>
      <c r="D93" s="25"/>
      <c r="E93" s="80">
        <f>E94</f>
        <v>258.6</v>
      </c>
      <c r="F93" s="80">
        <f>F94</f>
        <v>258.5</v>
      </c>
      <c r="G93" s="82">
        <f t="shared" si="6"/>
        <v>99.9613302397525</v>
      </c>
    </row>
    <row r="94" spans="1:7" ht="22.5">
      <c r="A94" s="30" t="s">
        <v>205</v>
      </c>
      <c r="B94" s="29" t="s">
        <v>172</v>
      </c>
      <c r="C94" s="29" t="s">
        <v>303</v>
      </c>
      <c r="D94" s="29"/>
      <c r="E94" s="81">
        <f>E95</f>
        <v>258.6</v>
      </c>
      <c r="F94" s="81">
        <f>F95</f>
        <v>258.5</v>
      </c>
      <c r="G94" s="70">
        <f t="shared" si="6"/>
        <v>99.9613302397525</v>
      </c>
    </row>
    <row r="95" spans="1:7" ht="16.5" customHeight="1">
      <c r="A95" s="46" t="s">
        <v>206</v>
      </c>
      <c r="B95" s="29" t="s">
        <v>172</v>
      </c>
      <c r="C95" s="41" t="s">
        <v>303</v>
      </c>
      <c r="D95" s="27">
        <v>300</v>
      </c>
      <c r="E95" s="87">
        <v>258.6</v>
      </c>
      <c r="F95" s="93">
        <v>258.5</v>
      </c>
      <c r="G95" s="70">
        <f t="shared" si="6"/>
        <v>99.9613302397525</v>
      </c>
    </row>
    <row r="96" spans="1:7" s="73" customFormat="1" ht="17.25" customHeight="1">
      <c r="A96" s="39" t="s">
        <v>207</v>
      </c>
      <c r="B96" s="25" t="s">
        <v>128</v>
      </c>
      <c r="C96" s="40"/>
      <c r="D96" s="51"/>
      <c r="E96" s="86">
        <f>E97+E99</f>
        <v>12844.1</v>
      </c>
      <c r="F96" s="86">
        <f>F97+F99</f>
        <v>12727.8</v>
      </c>
      <c r="G96" s="82">
        <f t="shared" si="6"/>
        <v>99.09452589126525</v>
      </c>
    </row>
    <row r="97" spans="1:7" ht="31.5" customHeight="1">
      <c r="A97" s="33" t="s">
        <v>209</v>
      </c>
      <c r="B97" s="29" t="s">
        <v>128</v>
      </c>
      <c r="C97" s="41" t="s">
        <v>304</v>
      </c>
      <c r="D97" s="29"/>
      <c r="E97" s="81">
        <f>E98</f>
        <v>8098.6</v>
      </c>
      <c r="F97" s="81">
        <f>F98</f>
        <v>8143.6</v>
      </c>
      <c r="G97" s="70">
        <f t="shared" si="6"/>
        <v>100.55565159410268</v>
      </c>
    </row>
    <row r="98" spans="1:7" ht="12.75">
      <c r="A98" s="30" t="s">
        <v>206</v>
      </c>
      <c r="B98" s="29" t="s">
        <v>128</v>
      </c>
      <c r="C98" s="41" t="s">
        <v>304</v>
      </c>
      <c r="D98" s="29" t="s">
        <v>111</v>
      </c>
      <c r="E98" s="81">
        <v>8098.6</v>
      </c>
      <c r="F98" s="81">
        <v>8143.6</v>
      </c>
      <c r="G98" s="70">
        <f t="shared" si="6"/>
        <v>100.55565159410268</v>
      </c>
    </row>
    <row r="99" spans="1:7" s="61" customFormat="1" ht="28.5" customHeight="1">
      <c r="A99" s="38" t="s">
        <v>210</v>
      </c>
      <c r="B99" s="29" t="s">
        <v>128</v>
      </c>
      <c r="C99" s="41" t="s">
        <v>305</v>
      </c>
      <c r="D99" s="27"/>
      <c r="E99" s="81">
        <f>E100</f>
        <v>4745.5</v>
      </c>
      <c r="F99" s="81">
        <f>F100</f>
        <v>4584.2</v>
      </c>
      <c r="G99" s="70">
        <f t="shared" si="6"/>
        <v>96.60099041196924</v>
      </c>
    </row>
    <row r="100" spans="1:7" ht="12.75">
      <c r="A100" s="46" t="s">
        <v>206</v>
      </c>
      <c r="B100" s="29" t="s">
        <v>128</v>
      </c>
      <c r="C100" s="41" t="s">
        <v>305</v>
      </c>
      <c r="D100" s="29" t="s">
        <v>111</v>
      </c>
      <c r="E100" s="81">
        <v>4745.5</v>
      </c>
      <c r="F100" s="81">
        <v>4584.2</v>
      </c>
      <c r="G100" s="70">
        <f t="shared" si="6"/>
        <v>96.60099041196924</v>
      </c>
    </row>
    <row r="101" spans="1:7" s="89" customFormat="1" ht="15" customHeight="1">
      <c r="A101" s="88" t="s">
        <v>211</v>
      </c>
      <c r="B101" s="25" t="s">
        <v>129</v>
      </c>
      <c r="C101" s="40"/>
      <c r="D101" s="25"/>
      <c r="E101" s="80">
        <f aca="true" t="shared" si="7" ref="E101:F103">E102</f>
        <v>650</v>
      </c>
      <c r="F101" s="80">
        <f t="shared" si="7"/>
        <v>555.2</v>
      </c>
      <c r="G101" s="80">
        <f t="shared" si="6"/>
        <v>85.41538461538462</v>
      </c>
    </row>
    <row r="102" spans="1:7" s="73" customFormat="1" ht="12.75">
      <c r="A102" s="23" t="s">
        <v>130</v>
      </c>
      <c r="B102" s="25" t="s">
        <v>131</v>
      </c>
      <c r="C102" s="40"/>
      <c r="D102" s="25"/>
      <c r="E102" s="82">
        <f t="shared" si="7"/>
        <v>650</v>
      </c>
      <c r="F102" s="80">
        <f t="shared" si="7"/>
        <v>555.2</v>
      </c>
      <c r="G102" s="82">
        <f t="shared" si="6"/>
        <v>85.41538461538462</v>
      </c>
    </row>
    <row r="103" spans="1:7" ht="36.75" customHeight="1">
      <c r="A103" s="30" t="s">
        <v>212</v>
      </c>
      <c r="B103" s="29" t="s">
        <v>131</v>
      </c>
      <c r="C103" s="41" t="s">
        <v>306</v>
      </c>
      <c r="D103" s="29"/>
      <c r="E103" s="70">
        <f t="shared" si="7"/>
        <v>650</v>
      </c>
      <c r="F103" s="81">
        <f t="shared" si="7"/>
        <v>555.2</v>
      </c>
      <c r="G103" s="70">
        <f t="shared" si="6"/>
        <v>85.41538461538462</v>
      </c>
    </row>
    <row r="104" spans="1:7" ht="11.25" customHeight="1">
      <c r="A104" s="30" t="s">
        <v>160</v>
      </c>
      <c r="B104" s="29" t="s">
        <v>131</v>
      </c>
      <c r="C104" s="41" t="s">
        <v>306</v>
      </c>
      <c r="D104" s="29" t="s">
        <v>110</v>
      </c>
      <c r="E104" s="70">
        <v>650</v>
      </c>
      <c r="F104" s="81">
        <v>555.2</v>
      </c>
      <c r="G104" s="70">
        <f t="shared" si="6"/>
        <v>85.41538461538462</v>
      </c>
    </row>
    <row r="105" spans="1:7" s="73" customFormat="1" ht="12.75">
      <c r="A105" s="42" t="s">
        <v>213</v>
      </c>
      <c r="B105" s="25" t="s">
        <v>132</v>
      </c>
      <c r="C105" s="40"/>
      <c r="D105" s="51"/>
      <c r="E105" s="80">
        <f aca="true" t="shared" si="8" ref="E105:F107">E106</f>
        <v>1960</v>
      </c>
      <c r="F105" s="80">
        <f t="shared" si="8"/>
        <v>1589.5</v>
      </c>
      <c r="G105" s="82">
        <f t="shared" si="6"/>
        <v>81.0969387755102</v>
      </c>
    </row>
    <row r="106" spans="1:7" s="73" customFormat="1" ht="12.75" customHeight="1">
      <c r="A106" s="47" t="s">
        <v>133</v>
      </c>
      <c r="B106" s="25" t="s">
        <v>134</v>
      </c>
      <c r="C106" s="40"/>
      <c r="D106" s="25"/>
      <c r="E106" s="80">
        <f t="shared" si="8"/>
        <v>1960</v>
      </c>
      <c r="F106" s="80">
        <f t="shared" si="8"/>
        <v>1589.5</v>
      </c>
      <c r="G106" s="82">
        <f t="shared" si="6"/>
        <v>81.0969387755102</v>
      </c>
    </row>
    <row r="107" spans="1:7" ht="45" customHeight="1">
      <c r="A107" s="33" t="s">
        <v>214</v>
      </c>
      <c r="B107" s="29" t="s">
        <v>134</v>
      </c>
      <c r="C107" s="41" t="s">
        <v>307</v>
      </c>
      <c r="D107" s="29"/>
      <c r="E107" s="81">
        <f t="shared" si="8"/>
        <v>1960</v>
      </c>
      <c r="F107" s="81">
        <f t="shared" si="8"/>
        <v>1589.5</v>
      </c>
      <c r="G107" s="70">
        <f t="shared" si="6"/>
        <v>81.0969387755102</v>
      </c>
    </row>
    <row r="108" spans="1:7" ht="14.25" customHeight="1">
      <c r="A108" s="30" t="s">
        <v>160</v>
      </c>
      <c r="B108" s="29" t="s">
        <v>134</v>
      </c>
      <c r="C108" s="41" t="s">
        <v>307</v>
      </c>
      <c r="D108" s="29" t="s">
        <v>110</v>
      </c>
      <c r="E108" s="81">
        <v>1960</v>
      </c>
      <c r="F108" s="81">
        <v>1589.5</v>
      </c>
      <c r="G108" s="70">
        <f t="shared" si="6"/>
        <v>81.0969387755102</v>
      </c>
    </row>
    <row r="109" spans="1:7" ht="14.25" customHeight="1">
      <c r="A109" s="23" t="s">
        <v>215</v>
      </c>
      <c r="B109" s="25"/>
      <c r="C109" s="25"/>
      <c r="D109" s="25"/>
      <c r="E109" s="86">
        <f aca="true" t="shared" si="9" ref="E109:F112">E110</f>
        <v>2304</v>
      </c>
      <c r="F109" s="86">
        <f t="shared" si="9"/>
        <v>1794.7</v>
      </c>
      <c r="G109" s="82">
        <f t="shared" si="6"/>
        <v>77.89496527777779</v>
      </c>
    </row>
    <row r="110" spans="1:7" ht="17.25" customHeight="1">
      <c r="A110" s="23" t="s">
        <v>103</v>
      </c>
      <c r="B110" s="25" t="s">
        <v>104</v>
      </c>
      <c r="C110" s="31"/>
      <c r="D110" s="31"/>
      <c r="E110" s="86">
        <f>E111+E114</f>
        <v>2304</v>
      </c>
      <c r="F110" s="86">
        <f>F111+F114</f>
        <v>1794.7</v>
      </c>
      <c r="G110" s="82">
        <f t="shared" si="6"/>
        <v>77.89496527777779</v>
      </c>
    </row>
    <row r="111" spans="1:7" ht="16.5" customHeight="1">
      <c r="A111" s="52" t="s">
        <v>105</v>
      </c>
      <c r="B111" s="25" t="s">
        <v>106</v>
      </c>
      <c r="C111" s="40"/>
      <c r="D111" s="27"/>
      <c r="E111" s="86">
        <f t="shared" si="9"/>
        <v>1213.7</v>
      </c>
      <c r="F111" s="86">
        <f t="shared" si="9"/>
        <v>1210.9</v>
      </c>
      <c r="G111" s="82">
        <f t="shared" si="6"/>
        <v>99.76930048611683</v>
      </c>
    </row>
    <row r="112" spans="1:7" ht="13.5" customHeight="1">
      <c r="A112" s="46" t="s">
        <v>216</v>
      </c>
      <c r="B112" s="29" t="s">
        <v>106</v>
      </c>
      <c r="C112" s="41" t="s">
        <v>254</v>
      </c>
      <c r="D112" s="29"/>
      <c r="E112" s="87">
        <f t="shared" si="9"/>
        <v>1213.7</v>
      </c>
      <c r="F112" s="87">
        <f t="shared" si="9"/>
        <v>1210.9</v>
      </c>
      <c r="G112" s="70">
        <f t="shared" si="6"/>
        <v>99.76930048611683</v>
      </c>
    </row>
    <row r="113" spans="1:7" ht="26.25" customHeight="1">
      <c r="A113" s="33" t="s">
        <v>159</v>
      </c>
      <c r="B113" s="29" t="s">
        <v>106</v>
      </c>
      <c r="C113" s="41" t="s">
        <v>254</v>
      </c>
      <c r="D113" s="29" t="s">
        <v>187</v>
      </c>
      <c r="E113" s="87">
        <v>1213.7</v>
      </c>
      <c r="F113" s="87">
        <v>1210.9</v>
      </c>
      <c r="G113" s="70">
        <f t="shared" si="6"/>
        <v>99.76930048611683</v>
      </c>
    </row>
    <row r="114" spans="1:7" s="73" customFormat="1" ht="25.5" customHeight="1">
      <c r="A114" s="23" t="s">
        <v>108</v>
      </c>
      <c r="B114" s="25" t="s">
        <v>109</v>
      </c>
      <c r="C114" s="40"/>
      <c r="D114" s="25"/>
      <c r="E114" s="86">
        <f>E115+E117+E120</f>
        <v>1090.3</v>
      </c>
      <c r="F114" s="86">
        <f>F115+F117+F120</f>
        <v>583.8</v>
      </c>
      <c r="G114" s="82">
        <f t="shared" si="6"/>
        <v>53.54489590021095</v>
      </c>
    </row>
    <row r="115" spans="1:7" s="61" customFormat="1" ht="36" customHeight="1">
      <c r="A115" s="49" t="s">
        <v>167</v>
      </c>
      <c r="B115" s="44" t="s">
        <v>109</v>
      </c>
      <c r="C115" s="34">
        <v>9910000002</v>
      </c>
      <c r="D115" s="43"/>
      <c r="E115" s="87">
        <f>E116</f>
        <v>124.8</v>
      </c>
      <c r="F115" s="87">
        <f>F116</f>
        <v>97.3</v>
      </c>
      <c r="G115" s="70">
        <f t="shared" si="6"/>
        <v>77.96474358974359</v>
      </c>
    </row>
    <row r="116" spans="1:7" s="61" customFormat="1" ht="27.75" customHeight="1">
      <c r="A116" s="30" t="s">
        <v>159</v>
      </c>
      <c r="B116" s="44" t="s">
        <v>109</v>
      </c>
      <c r="C116" s="29" t="s">
        <v>308</v>
      </c>
      <c r="D116" s="29" t="s">
        <v>187</v>
      </c>
      <c r="E116" s="87">
        <v>124.8</v>
      </c>
      <c r="F116" s="87">
        <v>97.3</v>
      </c>
      <c r="G116" s="70">
        <f t="shared" si="6"/>
        <v>77.96474358974359</v>
      </c>
    </row>
    <row r="117" spans="1:7" s="61" customFormat="1" ht="12.75">
      <c r="A117" s="38" t="s">
        <v>217</v>
      </c>
      <c r="B117" s="44" t="s">
        <v>109</v>
      </c>
      <c r="C117" s="41" t="s">
        <v>309</v>
      </c>
      <c r="D117" s="29"/>
      <c r="E117" s="87">
        <f>E119+E118</f>
        <v>893.5</v>
      </c>
      <c r="F117" s="87">
        <f>F119+F118</f>
        <v>414.5</v>
      </c>
      <c r="G117" s="70">
        <f t="shared" si="6"/>
        <v>46.3905987688864</v>
      </c>
    </row>
    <row r="118" spans="1:7" s="61" customFormat="1" ht="23.25" customHeight="1">
      <c r="A118" s="38" t="s">
        <v>160</v>
      </c>
      <c r="B118" s="44" t="s">
        <v>109</v>
      </c>
      <c r="C118" s="41" t="s">
        <v>309</v>
      </c>
      <c r="D118" s="27">
        <v>200</v>
      </c>
      <c r="E118" s="87">
        <v>873.2</v>
      </c>
      <c r="F118" s="87">
        <v>407.6</v>
      </c>
      <c r="G118" s="70">
        <f t="shared" si="6"/>
        <v>46.678882272102605</v>
      </c>
    </row>
    <row r="119" spans="1:7" ht="18.75" customHeight="1">
      <c r="A119" s="30" t="s">
        <v>161</v>
      </c>
      <c r="B119" s="44" t="s">
        <v>109</v>
      </c>
      <c r="C119" s="41" t="s">
        <v>309</v>
      </c>
      <c r="D119" s="27">
        <v>800</v>
      </c>
      <c r="E119" s="87">
        <v>20.3</v>
      </c>
      <c r="F119" s="87">
        <v>6.9</v>
      </c>
      <c r="G119" s="70">
        <f t="shared" si="6"/>
        <v>33.99014778325123</v>
      </c>
    </row>
    <row r="120" spans="1:7" ht="23.25" customHeight="1">
      <c r="A120" s="30" t="s">
        <v>186</v>
      </c>
      <c r="B120" s="44" t="s">
        <v>109</v>
      </c>
      <c r="C120" s="41" t="s">
        <v>264</v>
      </c>
      <c r="D120" s="27"/>
      <c r="E120" s="87">
        <f>E121</f>
        <v>72</v>
      </c>
      <c r="F120" s="87">
        <f>F121</f>
        <v>72</v>
      </c>
      <c r="G120" s="70">
        <f t="shared" si="6"/>
        <v>100</v>
      </c>
    </row>
    <row r="121" spans="1:7" ht="18.75" customHeight="1">
      <c r="A121" s="30" t="s">
        <v>161</v>
      </c>
      <c r="B121" s="44" t="s">
        <v>109</v>
      </c>
      <c r="C121" s="41" t="s">
        <v>264</v>
      </c>
      <c r="D121" s="27">
        <v>800</v>
      </c>
      <c r="E121" s="87">
        <v>72</v>
      </c>
      <c r="F121" s="87">
        <v>72</v>
      </c>
      <c r="G121" s="70">
        <f t="shared" si="6"/>
        <v>100</v>
      </c>
    </row>
    <row r="122" spans="1:7" ht="12.75">
      <c r="A122" s="23" t="s">
        <v>157</v>
      </c>
      <c r="B122" s="29"/>
      <c r="C122" s="43"/>
      <c r="D122" s="29"/>
      <c r="E122" s="86">
        <f>E109+E5</f>
        <v>80348.5</v>
      </c>
      <c r="F122" s="86">
        <f>F109+F5</f>
        <v>70020.9</v>
      </c>
      <c r="G122" s="82">
        <f t="shared" si="6"/>
        <v>87.14649308947895</v>
      </c>
    </row>
    <row r="123" spans="1:4" s="1" customFormat="1" ht="12.75">
      <c r="A123" s="71"/>
      <c r="B123" s="71"/>
      <c r="C123" s="71"/>
      <c r="D123" s="71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0" t="s">
        <v>325</v>
      </c>
      <c r="B1" s="120"/>
      <c r="C1" s="120"/>
      <c r="D1" s="120"/>
      <c r="E1" s="120"/>
    </row>
    <row r="2" spans="1:5" ht="15.75">
      <c r="A2" s="120" t="s">
        <v>240</v>
      </c>
      <c r="B2" s="120"/>
      <c r="C2" s="120"/>
      <c r="D2" s="120"/>
      <c r="E2" s="120"/>
    </row>
    <row r="3" spans="1:8" ht="15.75" customHeight="1">
      <c r="A3" s="166"/>
      <c r="B3" s="166"/>
      <c r="C3" s="166"/>
      <c r="D3" s="166"/>
      <c r="E3" s="166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221</v>
      </c>
      <c r="B5" s="10" t="s">
        <v>0</v>
      </c>
      <c r="C5" s="11" t="s">
        <v>218</v>
      </c>
      <c r="D5" s="77" t="s">
        <v>219</v>
      </c>
      <c r="E5" s="78" t="s">
        <v>89</v>
      </c>
      <c r="F5" s="3"/>
      <c r="G5" s="3"/>
      <c r="H5" s="3"/>
    </row>
    <row r="6" spans="1:8" ht="16.5" customHeight="1">
      <c r="A6" s="79" t="s">
        <v>222</v>
      </c>
      <c r="B6" s="10" t="s">
        <v>223</v>
      </c>
      <c r="C6" s="90">
        <f>C10-C14</f>
        <v>15108.100000000006</v>
      </c>
      <c r="D6" s="90">
        <f>D7-D12</f>
        <v>26530.600000000006</v>
      </c>
      <c r="E6" s="72"/>
      <c r="F6" s="3"/>
      <c r="G6" s="3"/>
      <c r="H6" s="3"/>
    </row>
    <row r="7" spans="1:5" s="61" customFormat="1" ht="12.75">
      <c r="A7" s="30" t="s">
        <v>224</v>
      </c>
      <c r="B7" s="34" t="s">
        <v>226</v>
      </c>
      <c r="C7" s="87">
        <f aca="true" t="shared" si="0" ref="C7:D9">C8</f>
        <v>95456.6</v>
      </c>
      <c r="D7" s="87">
        <f t="shared" si="0"/>
        <v>96551.5</v>
      </c>
      <c r="E7" s="76">
        <f aca="true" t="shared" si="1" ref="E7:E14">D7/C7%</f>
        <v>101.14701340714</v>
      </c>
    </row>
    <row r="8" spans="1:5" s="61" customFormat="1" ht="12.75">
      <c r="A8" s="30" t="s">
        <v>225</v>
      </c>
      <c r="B8" s="34" t="s">
        <v>229</v>
      </c>
      <c r="C8" s="87">
        <f t="shared" si="0"/>
        <v>95456.6</v>
      </c>
      <c r="D8" s="87">
        <f t="shared" si="0"/>
        <v>96551.5</v>
      </c>
      <c r="E8" s="76">
        <f t="shared" si="1"/>
        <v>101.14701340714</v>
      </c>
    </row>
    <row r="9" spans="1:5" s="61" customFormat="1" ht="12.75">
      <c r="A9" s="91" t="s">
        <v>227</v>
      </c>
      <c r="B9" s="34" t="s">
        <v>230</v>
      </c>
      <c r="C9" s="87">
        <f t="shared" si="0"/>
        <v>95456.6</v>
      </c>
      <c r="D9" s="87">
        <f t="shared" si="0"/>
        <v>96551.5</v>
      </c>
      <c r="E9" s="76">
        <f t="shared" si="1"/>
        <v>101.14701340714</v>
      </c>
    </row>
    <row r="10" spans="1:8" ht="21" customHeight="1">
      <c r="A10" s="33" t="s">
        <v>228</v>
      </c>
      <c r="B10" s="34" t="s">
        <v>319</v>
      </c>
      <c r="C10" s="87">
        <v>95456.6</v>
      </c>
      <c r="D10" s="87">
        <v>96551.5</v>
      </c>
      <c r="E10" s="76">
        <f t="shared" si="1"/>
        <v>101.14701340714</v>
      </c>
      <c r="F10" s="3"/>
      <c r="G10" s="3"/>
      <c r="H10" s="3"/>
    </row>
    <row r="11" spans="1:8" ht="18" customHeight="1">
      <c r="A11" s="33" t="s">
        <v>232</v>
      </c>
      <c r="B11" s="34" t="s">
        <v>231</v>
      </c>
      <c r="C11" s="87">
        <f aca="true" t="shared" si="2" ref="C11:D13">C12</f>
        <v>80348.5</v>
      </c>
      <c r="D11" s="81">
        <f t="shared" si="2"/>
        <v>70020.9</v>
      </c>
      <c r="E11" s="76">
        <f t="shared" si="1"/>
        <v>87.14649308947895</v>
      </c>
      <c r="F11" s="3"/>
      <c r="G11" s="3"/>
      <c r="H11" s="3"/>
    </row>
    <row r="12" spans="1:8" ht="18.75" customHeight="1">
      <c r="A12" s="33" t="s">
        <v>233</v>
      </c>
      <c r="B12" s="34" t="s">
        <v>236</v>
      </c>
      <c r="C12" s="87">
        <f t="shared" si="2"/>
        <v>80348.5</v>
      </c>
      <c r="D12" s="81">
        <f t="shared" si="2"/>
        <v>70020.9</v>
      </c>
      <c r="E12" s="76">
        <f t="shared" si="1"/>
        <v>87.14649308947895</v>
      </c>
      <c r="F12" s="3"/>
      <c r="G12" s="3"/>
      <c r="H12" s="3"/>
    </row>
    <row r="13" spans="1:8" ht="12.75">
      <c r="A13" s="33" t="s">
        <v>234</v>
      </c>
      <c r="B13" s="34" t="s">
        <v>237</v>
      </c>
      <c r="C13" s="87">
        <f t="shared" si="2"/>
        <v>80348.5</v>
      </c>
      <c r="D13" s="81">
        <f t="shared" si="2"/>
        <v>70020.9</v>
      </c>
      <c r="E13" s="76">
        <f t="shared" si="1"/>
        <v>87.14649308947895</v>
      </c>
      <c r="F13" s="3"/>
      <c r="G13" s="3"/>
      <c r="H13" s="3"/>
    </row>
    <row r="14" spans="1:8" ht="22.5" customHeight="1">
      <c r="A14" s="33" t="s">
        <v>235</v>
      </c>
      <c r="B14" s="34" t="s">
        <v>320</v>
      </c>
      <c r="C14" s="87">
        <v>80348.5</v>
      </c>
      <c r="D14" s="81">
        <v>70020.9</v>
      </c>
      <c r="E14" s="76">
        <f t="shared" si="1"/>
        <v>87.14649308947895</v>
      </c>
      <c r="F14" s="3"/>
      <c r="G14" s="3"/>
      <c r="H14" s="3"/>
    </row>
    <row r="15" spans="1:7" s="1" customFormat="1" ht="51.75" customHeight="1" hidden="1">
      <c r="A15" s="33" t="s">
        <v>31</v>
      </c>
      <c r="B15" s="24" t="s">
        <v>30</v>
      </c>
      <c r="C15" s="32">
        <v>0</v>
      </c>
      <c r="D15" s="69"/>
      <c r="E15" s="63"/>
      <c r="F15" s="4"/>
      <c r="G15" s="4"/>
    </row>
    <row r="16" spans="1:7" ht="67.5" hidden="1">
      <c r="A16" s="33" t="s">
        <v>65</v>
      </c>
      <c r="B16" s="34" t="s">
        <v>84</v>
      </c>
      <c r="C16" s="32">
        <v>0</v>
      </c>
      <c r="D16" s="69"/>
      <c r="E16" s="63"/>
      <c r="F16" s="5"/>
      <c r="G16" s="5"/>
    </row>
    <row r="17" spans="1:7" ht="53.25" hidden="1">
      <c r="A17" s="23" t="s">
        <v>91</v>
      </c>
      <c r="B17" s="24" t="s">
        <v>92</v>
      </c>
      <c r="C17" s="32">
        <v>0</v>
      </c>
      <c r="D17" s="69"/>
      <c r="E17" s="63"/>
      <c r="F17" s="5"/>
      <c r="G17" s="5"/>
    </row>
    <row r="18" spans="1:7" ht="48.75" customHeight="1" hidden="1">
      <c r="A18" s="23" t="s">
        <v>93</v>
      </c>
      <c r="B18" s="24" t="s">
        <v>94</v>
      </c>
      <c r="C18" s="32">
        <v>0</v>
      </c>
      <c r="D18" s="69"/>
      <c r="E18" s="63"/>
      <c r="F18" s="5"/>
      <c r="G18" s="5"/>
    </row>
    <row r="19" spans="1:7" ht="33.75" hidden="1">
      <c r="A19" s="30" t="s">
        <v>95</v>
      </c>
      <c r="B19" s="34" t="s">
        <v>96</v>
      </c>
      <c r="C19" s="32">
        <v>0</v>
      </c>
      <c r="D19" s="69"/>
      <c r="E19" s="63"/>
      <c r="F19" s="5"/>
      <c r="G19" s="5"/>
    </row>
    <row r="20" spans="1:7" ht="33.75" hidden="1">
      <c r="A20" s="30" t="s">
        <v>97</v>
      </c>
      <c r="B20" s="34" t="s">
        <v>98</v>
      </c>
      <c r="C20" s="32">
        <v>0</v>
      </c>
      <c r="D20" s="69"/>
      <c r="E20" s="63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67"/>
      <c r="B24" s="168"/>
      <c r="C24" s="168"/>
      <c r="D24" s="168"/>
      <c r="E24" s="168"/>
      <c r="F24" s="5"/>
      <c r="G24" s="5"/>
    </row>
    <row r="25" spans="1:7" ht="12.75">
      <c r="A25" s="167"/>
      <c r="B25" s="168"/>
      <c r="C25" s="168"/>
      <c r="D25" s="168"/>
      <c r="E25" s="168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9.125" style="0" customWidth="1"/>
  </cols>
  <sheetData>
    <row r="2" spans="1:11" s="101" customFormat="1" ht="31.5" customHeight="1">
      <c r="A2" s="169" t="s">
        <v>321</v>
      </c>
      <c r="B2" s="169"/>
      <c r="C2" s="169"/>
      <c r="D2" s="169"/>
      <c r="E2" s="169"/>
      <c r="F2" s="169"/>
      <c r="G2" s="169"/>
      <c r="H2" s="169"/>
      <c r="I2" s="169"/>
      <c r="J2" s="100"/>
      <c r="K2" s="100"/>
    </row>
    <row r="3" spans="1:1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s="101" customFormat="1" ht="38.25" customHeight="1">
      <c r="A4" s="170" t="s">
        <v>253</v>
      </c>
      <c r="B4" s="170"/>
      <c r="C4" s="170"/>
      <c r="D4" s="170"/>
      <c r="E4" s="170"/>
      <c r="F4" s="170"/>
      <c r="G4" s="170"/>
      <c r="H4" s="170"/>
      <c r="I4" s="170"/>
      <c r="J4" s="100"/>
      <c r="K4" s="100"/>
    </row>
    <row r="5" spans="1:11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2016-04-18T08:34:28Z</cp:lastPrinted>
  <dcterms:created xsi:type="dcterms:W3CDTF">2005-12-03T09:30:28Z</dcterms:created>
  <dcterms:modified xsi:type="dcterms:W3CDTF">2018-02-09T08:53:31Z</dcterms:modified>
  <cp:category/>
  <cp:version/>
  <cp:contentType/>
  <cp:contentStatus/>
</cp:coreProperties>
</file>