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<sst xmlns="http://schemas.openxmlformats.org/spreadsheetml/2006/main" count="163" uniqueCount="97">
  <si>
    <t>№ п/п</t>
  </si>
  <si>
    <t>ВСЕГО ПО ПРОГРАММЕ:</t>
  </si>
  <si>
    <t>Ед. измер.</t>
  </si>
  <si>
    <t xml:space="preserve">Наименование мероприятия </t>
  </si>
  <si>
    <t>шт.</t>
  </si>
  <si>
    <t>%</t>
  </si>
  <si>
    <t>м2</t>
  </si>
  <si>
    <t>Адрес</t>
  </si>
  <si>
    <t>Муниципальное образование муниципальный округ №7</t>
  </si>
  <si>
    <t>% исполнения</t>
  </si>
  <si>
    <t>Запланировано</t>
  </si>
  <si>
    <t>Исполнено</t>
  </si>
  <si>
    <t>И АНАЛИЗ ЭФФЕКТИВНОСТИ РЕАЛИЗОВАННЫХ МЕРОПРИЯТИЙ</t>
  </si>
  <si>
    <t>1.1.</t>
  </si>
  <si>
    <t>1.2.</t>
  </si>
  <si>
    <t>1.3.</t>
  </si>
  <si>
    <t>1.4.</t>
  </si>
  <si>
    <t>1.5.</t>
  </si>
  <si>
    <t>Обустройство спортивных площадок по адресам:</t>
  </si>
  <si>
    <t>7 линия д. 26</t>
  </si>
  <si>
    <t>Установка информационного стенда</t>
  </si>
  <si>
    <t>20 линия д. 3</t>
  </si>
  <si>
    <t>Итого :</t>
  </si>
  <si>
    <t xml:space="preserve">Осуществление технического надзора </t>
  </si>
  <si>
    <t>1.1.1</t>
  </si>
  <si>
    <t>1.2.1</t>
  </si>
  <si>
    <t>1.3.1</t>
  </si>
  <si>
    <t>1.4.1</t>
  </si>
  <si>
    <t>1.5.1</t>
  </si>
  <si>
    <t>1.5.2</t>
  </si>
  <si>
    <t>1.5.3</t>
  </si>
  <si>
    <t>1.5.4</t>
  </si>
  <si>
    <t>1.5.5</t>
  </si>
  <si>
    <t>АДРЕСА УСТАНОВКИ  СПОРТИВНОГО ОБОРУДОВАНИЯ:</t>
  </si>
  <si>
    <t>7 линия д.26</t>
  </si>
  <si>
    <t>ОТЧЁТ ОБ ИСПОЛНЕНИИ МУНИЦИПАЛЬНОЙ ЦЕЛЕВОЙ ПРОГРАММЫ "ДВОРОВЫЙ СПОРТ" на 2014 год</t>
  </si>
  <si>
    <t>Натуральные показатели</t>
  </si>
  <si>
    <t>Установка спортивного оборудования</t>
  </si>
  <si>
    <t>14 линия д. 25-27</t>
  </si>
  <si>
    <t>16 линия д.9-11</t>
  </si>
  <si>
    <t xml:space="preserve">Обустройство покрытия спортивной площадки  из окрашенной резиновой крошки </t>
  </si>
  <si>
    <t>Устройство мощения пешеходных дорожек</t>
  </si>
  <si>
    <t>ед.</t>
  </si>
  <si>
    <t>всего по  адресу :</t>
  </si>
  <si>
    <t>1.3.2</t>
  </si>
  <si>
    <t>1.3.3</t>
  </si>
  <si>
    <t>1.3.4</t>
  </si>
  <si>
    <t>Средний пр. д.76/18</t>
  </si>
  <si>
    <t>Демонтаж и установка оборудования</t>
  </si>
  <si>
    <t>Итого по  разделу:</t>
  </si>
  <si>
    <t>Проведение ремонтных работ спортивного оборудования</t>
  </si>
  <si>
    <t>0,9</t>
  </si>
  <si>
    <t>14 линия д.25-27</t>
  </si>
  <si>
    <t>20 линия д.3</t>
  </si>
  <si>
    <t>4.</t>
  </si>
  <si>
    <t>Примечание</t>
  </si>
  <si>
    <t xml:space="preserve">Финансовые показатели </t>
  </si>
  <si>
    <t>Запланировано (тыс.руб.)</t>
  </si>
  <si>
    <t>Исполнено (тыс.руб.)</t>
  </si>
  <si>
    <t>Главный специалист отдела  благоустройства                                                                                                                    Шепелева Г.А.</t>
  </si>
  <si>
    <t>Оценка эффективности  муниципальной целевой программы «Дворовый спорт»  на 2014 год</t>
  </si>
  <si>
    <t xml:space="preserve">Наименование </t>
  </si>
  <si>
    <t>Количественные показатели при реализации муниципальной целевой программы</t>
  </si>
  <si>
    <t>ед изм.</t>
  </si>
  <si>
    <t xml:space="preserve">Запланировано </t>
  </si>
  <si>
    <t>Площадь обустроенных спортивных площадок покрытием из цветной резиновой крошки</t>
  </si>
  <si>
    <t>Площадь мощения пешеходных дорожек</t>
  </si>
  <si>
    <t>Количество установленного нового спортивного оборудования</t>
  </si>
  <si>
    <t>Количество обустроенных спортивных площадок покрытием из цветной резиновой крошки</t>
  </si>
  <si>
    <t>Интегральная оценка эффективности Программы.</t>
  </si>
  <si>
    <t>Критерий</t>
  </si>
  <si>
    <t>Формулировка критерия</t>
  </si>
  <si>
    <t>Содержание критерия</t>
  </si>
  <si>
    <t>Балльная система оценки</t>
  </si>
  <si>
    <t>К1</t>
  </si>
  <si>
    <t xml:space="preserve">Соответствие МЦП системе приоритетов социально-экономического развития муниципального образования    </t>
  </si>
  <si>
    <t>Проблема отнесена документами  муниципального образования к приоритетным задачам социально-экономического  развития, решается программно-целевыми методами, соответствует  вопросу местного значения, сопряжена с адресными программами района и города</t>
  </si>
  <si>
    <t>К2</t>
  </si>
  <si>
    <t>Постановка в МЦП  задач, условием решения которых является программно-целевой метод</t>
  </si>
  <si>
    <t>Программный документ соответствует критерию,  мероприятия проводятся ежегодно без инновационных   изменений.</t>
  </si>
  <si>
    <t>К3</t>
  </si>
  <si>
    <t>Уровень проработки целевых показателей и   индикаторов эффективности реализации МЦП</t>
  </si>
  <si>
    <t>Наличие в программе целевых показателей эффективности МЦП, динамики показателей ее  реализации. В случае отсутствия статистических сведений, разработаны методы расчета текущих показателей раскрывающих механизм реализации  МЦП.</t>
  </si>
  <si>
    <t>К4</t>
  </si>
  <si>
    <t>Уровень финансового обеспечения МЦП и его структурные  параметры</t>
  </si>
  <si>
    <t>Финансовое обеспечение МЦП из всех источников финансирования составило 100% от запланированного значения.</t>
  </si>
  <si>
    <t>К5</t>
  </si>
  <si>
    <t xml:space="preserve">Организация управления и контроля за ходом    исполнения МЦП     </t>
  </si>
  <si>
    <t>Ежеквартальный отчет о ходе реализации МЦП полностью соответствует установленным требованиям и рекомендациям.</t>
  </si>
  <si>
    <t>Интегральный (итоговый) показатель оценки эффективности МЦП  (К) рассчитан на основе полученных оценок по критериям по формуле:</t>
  </si>
  <si>
    <t>К = К1 + К2 + К3 + К4 + К5 =10+5+10+10+10=45;</t>
  </si>
  <si>
    <t>где каждый критерий эффективности (К, К1, К2, К3, К4 и К5) Программы рассчитан в соответствии с балльной системой оценки.</t>
  </si>
  <si>
    <t xml:space="preserve">Выводы. </t>
  </si>
  <si>
    <t>По результатам оценки эффективности реализации МЦП сделаны следующие выводы: МЦП  "Дворовый спорт" эффективна, целесообразна к финансированию.</t>
  </si>
  <si>
    <t xml:space="preserve">Анализ эффективности муниципальной целевой программы проводился в целях оценки эффективности использования бюджетных средств, направленных для реализации муниципальной целевой программы «Дворовый спорт»  (далее – Программа), а также выработки рекомендаций по дальнейшим действиям.
В ходе анализа эффективности использования бюджетных средств, в первую очередь, изучалось соотношение между результатами использования и затратами на их достижение, которое включает определение экономичности, продуктивности и результативности использования бюджетных средств.
Экономичность выражает наилучшее соотношение между ресурсами и результатами их использования.
Продуктивность характеризует рациональность использования ресурсов.
Результативность показывает степень достижения намеченных целей и решения поставленных задач.
При проведении аудита эффективности целевой программы было установлено, насколько экономично, продуктивно и результативно использованы бюджетные средства на достижение запланированных Программой целей и решение поставленных задач.
</t>
  </si>
  <si>
    <t xml:space="preserve">Использование бюджетных средств в ходе реализации Программы является экономичным, так как достигнут конечный результат с использованием заданного объема бюджетных средств (относительная экономия). После проведение конкурсных процедур образовалась экономия финансовых средств с 2088,9 тыс. руб. до 1960,9 тыс. руб. Использование бюджетных средств, в ходе реализации Программы оценивается как продуктивное, так как, затраты ресурсов соответствуют запланированным показателям. Путем сравнения достигнутых и запланированных экономических результатов использования бюджетных средств  и количественных показателей при реализации муниципальной целевой программы  выявлено минимальное отклонение и  определено  как экономически результативные.
</t>
  </si>
  <si>
    <t>Пересмотр планирования адресов по установке оборудования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</si>
</sst>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00"/>
    <numFmt numFmtId="170" formatCode="0.000"/>
    <numFmt numFmtId="171" formatCode="0.0"/>
    <numFmt numFmtId="172" formatCode="#,##0.0"/>
    <numFmt numFmtId="173" formatCode="#,##0.0_р_."/>
    <numFmt numFmtId="174" formatCode="[$-FC19]d\ mmmm\ yyyy\ &quot;г.&quot;"/>
    <numFmt numFmtId="175" formatCode="#,##0.00_р_."/>
    <numFmt numFmtId="176" formatCode="0.0%"/>
    <numFmt numFmtId="177" formatCode="#,##0.000"/>
    <numFmt numFmtId="178" formatCode="#,##0.0000"/>
    <numFmt numFmtId="179" formatCode="0.000000"/>
    <numFmt numFmtId="180" formatCode="0.00000"/>
    <numFmt numFmtId="181" formatCode="#,##0.0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0" xfId="42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9" fontId="4" fillId="0" borderId="10" xfId="55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 wrapText="1"/>
    </xf>
    <xf numFmtId="176" fontId="4" fillId="0" borderId="10" xfId="55" applyNumberFormat="1" applyFont="1" applyFill="1" applyBorder="1" applyAlignment="1">
      <alignment horizontal="center" vertical="center" wrapText="1"/>
    </xf>
    <xf numFmtId="9" fontId="8" fillId="0" borderId="10" xfId="55" applyFont="1" applyFill="1" applyBorder="1" applyAlignment="1">
      <alignment horizontal="center" vertical="center" wrapText="1"/>
    </xf>
    <xf numFmtId="176" fontId="8" fillId="0" borderId="10" xfId="55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9" fontId="4" fillId="32" borderId="10" xfId="0" applyNumberFormat="1" applyFont="1" applyFill="1" applyBorder="1" applyAlignment="1">
      <alignment horizontal="center" vertical="center" wrapText="1"/>
    </xf>
    <xf numFmtId="176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0" xfId="58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 wrapText="1"/>
    </xf>
    <xf numFmtId="172" fontId="4" fillId="0" borderId="10" xfId="58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9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71" fontId="6" fillId="0" borderId="14" xfId="0" applyNumberFormat="1" applyFont="1" applyFill="1" applyBorder="1" applyAlignment="1">
      <alignment horizontal="center" vertical="center" wrapText="1"/>
    </xf>
    <xf numFmtId="171" fontId="6" fillId="0" borderId="16" xfId="0" applyNumberFormat="1" applyFont="1" applyFill="1" applyBorder="1" applyAlignment="1">
      <alignment horizontal="center" vertical="center" wrapText="1"/>
    </xf>
    <xf numFmtId="176" fontId="4" fillId="0" borderId="17" xfId="55" applyNumberFormat="1" applyFont="1" applyFill="1" applyBorder="1" applyAlignment="1">
      <alignment horizontal="center" vertical="center" wrapText="1"/>
    </xf>
    <xf numFmtId="176" fontId="0" fillId="0" borderId="18" xfId="55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9" fontId="4" fillId="0" borderId="14" xfId="55" applyFont="1" applyFill="1" applyBorder="1" applyAlignment="1">
      <alignment horizontal="center" vertical="center" wrapText="1"/>
    </xf>
    <xf numFmtId="9" fontId="0" fillId="0" borderId="16" xfId="55" applyFont="1" applyBorder="1" applyAlignment="1">
      <alignment horizontal="center" vertical="center" wrapText="1"/>
    </xf>
    <xf numFmtId="9" fontId="4" fillId="0" borderId="17" xfId="55" applyFont="1" applyFill="1" applyBorder="1" applyAlignment="1">
      <alignment horizontal="center" vertical="center" wrapText="1"/>
    </xf>
    <xf numFmtId="9" fontId="0" fillId="0" borderId="18" xfId="55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54;&#1057;&#1058;&#1040;&#1053;&#1054;&#1042;&#1051;&#1045;&#1053;&#1048;&#1071;\2014\354-&#1055;-&#1069;%20&#1086;&#1090;%2027.10.2014\&#1055;&#1088;&#1080;&#1083;.%202%20&#1052;&#1062;&#1055;%20&#1044;&#1074;&#1086;&#1088;.%20&#1089;&#1087;&#1086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-П-Э"/>
      <sheetName val="0"/>
    </sheetNames>
    <sheetDataSet>
      <sheetData sheetId="0">
        <row r="79">
          <cell r="D79" t="str">
            <v>теннисный стол (размеры: 2740*1525 мм)</v>
          </cell>
        </row>
        <row r="80">
          <cell r="D80" t="str">
            <v>спортивный тренажер (размеры: 1945х820 мм, Н=1900 мм) </v>
          </cell>
        </row>
        <row r="81">
          <cell r="D81" t="str">
            <v>спортивный тренажер (размеры: 1510х960 мм, Н=1620 мм) </v>
          </cell>
        </row>
        <row r="82">
          <cell r="D82" t="str">
            <v>спортивный тренажер (размеры: 1510х960 мм, Н=1620 мм) </v>
          </cell>
        </row>
        <row r="83">
          <cell r="D83" t="str">
            <v>спортивный тренажер (размеры: 1620х757 мм, Н=1887 мм) </v>
          </cell>
        </row>
        <row r="84">
          <cell r="D84" t="str">
            <v>спортивный снаряд (типа шведская стенка, размеры: 1500х80 мм, Н=2100 мм) </v>
          </cell>
        </row>
        <row r="85">
          <cell r="D85" t="str">
            <v>гимнастический комплекс ( размеры: 3160*2450 мм, Н= 2500, 1700, 1300 мм)</v>
          </cell>
        </row>
        <row r="86">
          <cell r="D86" t="str">
            <v>гимнастический комплекс ( размеры: 3160*2450 мм, Н= 2500, 1700, 1300 мм)</v>
          </cell>
        </row>
        <row r="87">
          <cell r="D87" t="str">
            <v>спортивный комплекс (размеры: 6500х1540 мм, Н=2600 мм)  для детей от 6 лет </v>
          </cell>
        </row>
        <row r="88">
          <cell r="D88" t="str">
            <v>спортивный тренажер (размеры: 898х598 мм, Н=1453 мм)  </v>
          </cell>
        </row>
        <row r="89">
          <cell r="D89" t="str">
            <v>спортивный тренажер (размеры: 1510х960 мм, Н=1620 мм) </v>
          </cell>
        </row>
        <row r="90">
          <cell r="D90" t="str">
            <v>спортивный тренажер (размеры: 1590х830 мм, Н=1785 мм)</v>
          </cell>
        </row>
        <row r="91">
          <cell r="D91" t="str">
            <v>теннисный стол ( размеры: 2740*1525 мм)</v>
          </cell>
        </row>
        <row r="92">
          <cell r="D92" t="str">
            <v>спортивная скамейка для пресса ( размеры: 2030*584 мм, Н= 635 мм)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8"/>
  <sheetViews>
    <sheetView tabSelected="1" zoomScalePageLayoutView="75" workbookViewId="0" topLeftCell="A52">
      <selection activeCell="D58" sqref="D58:K58"/>
    </sheetView>
  </sheetViews>
  <sheetFormatPr defaultColWidth="9.00390625" defaultRowHeight="12.75"/>
  <cols>
    <col min="1" max="1" width="1.12109375" style="1" customWidth="1"/>
    <col min="2" max="2" width="8.75390625" style="1" customWidth="1"/>
    <col min="3" max="3" width="40.625" style="1" customWidth="1"/>
    <col min="4" max="4" width="5.875" style="1" customWidth="1"/>
    <col min="5" max="5" width="13.00390625" style="1" customWidth="1"/>
    <col min="6" max="6" width="10.25390625" style="1" customWidth="1"/>
    <col min="7" max="7" width="11.00390625" style="1" customWidth="1"/>
    <col min="8" max="8" width="13.125" style="1" customWidth="1"/>
    <col min="9" max="9" width="11.25390625" style="1" customWidth="1"/>
    <col min="10" max="10" width="10.00390625" style="1" customWidth="1"/>
    <col min="11" max="11" width="15.625" style="1" customWidth="1"/>
    <col min="12" max="12" width="9.125" style="8" customWidth="1"/>
    <col min="13" max="14" width="9.125" style="1" customWidth="1"/>
    <col min="15" max="15" width="13.75390625" style="1" customWidth="1"/>
    <col min="16" max="16" width="11.75390625" style="1" customWidth="1"/>
    <col min="17" max="17" width="14.25390625" style="1" customWidth="1"/>
    <col min="18" max="16384" width="9.125" style="1" customWidth="1"/>
  </cols>
  <sheetData>
    <row r="1" spans="2:14" s="11" customFormat="1" ht="18.75" customHeight="1">
      <c r="B1" s="96" t="s">
        <v>8</v>
      </c>
      <c r="C1" s="96"/>
      <c r="D1" s="96"/>
      <c r="E1" s="96"/>
      <c r="F1" s="96"/>
      <c r="G1" s="96"/>
      <c r="H1" s="96"/>
      <c r="I1" s="96"/>
      <c r="J1" s="96"/>
      <c r="K1" s="96"/>
      <c r="L1" s="9"/>
      <c r="M1" s="10"/>
      <c r="N1" s="10"/>
    </row>
    <row r="2" spans="2:14" s="11" customFormat="1" ht="18.75" customHeight="1">
      <c r="B2" s="97" t="s">
        <v>35</v>
      </c>
      <c r="C2" s="97"/>
      <c r="D2" s="97"/>
      <c r="E2" s="97"/>
      <c r="F2" s="97"/>
      <c r="G2" s="97"/>
      <c r="H2" s="97"/>
      <c r="I2" s="97"/>
      <c r="J2" s="97"/>
      <c r="K2" s="97"/>
      <c r="L2" s="9"/>
      <c r="M2" s="10"/>
      <c r="N2" s="10"/>
    </row>
    <row r="3" spans="2:14" s="11" customFormat="1" ht="33" customHeight="1">
      <c r="B3" s="54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9"/>
      <c r="M3" s="10"/>
      <c r="N3" s="10"/>
    </row>
    <row r="4" spans="2:14" ht="28.5" customHeight="1">
      <c r="B4" s="80" t="s">
        <v>0</v>
      </c>
      <c r="C4" s="80" t="s">
        <v>3</v>
      </c>
      <c r="D4" s="80" t="s">
        <v>2</v>
      </c>
      <c r="E4" s="86" t="s">
        <v>36</v>
      </c>
      <c r="F4" s="87"/>
      <c r="G4" s="88"/>
      <c r="H4" s="86" t="s">
        <v>56</v>
      </c>
      <c r="I4" s="87"/>
      <c r="J4" s="88"/>
      <c r="K4" s="89" t="s">
        <v>55</v>
      </c>
      <c r="L4" s="2"/>
      <c r="M4" s="2"/>
      <c r="N4" s="3"/>
    </row>
    <row r="5" spans="2:14" ht="24" customHeight="1">
      <c r="B5" s="81"/>
      <c r="C5" s="81"/>
      <c r="D5" s="81"/>
      <c r="E5" s="4" t="s">
        <v>10</v>
      </c>
      <c r="F5" s="4" t="s">
        <v>11</v>
      </c>
      <c r="G5" s="6" t="s">
        <v>9</v>
      </c>
      <c r="H5" s="4" t="s">
        <v>57</v>
      </c>
      <c r="I5" s="4" t="s">
        <v>58</v>
      </c>
      <c r="J5" s="5" t="s">
        <v>9</v>
      </c>
      <c r="K5" s="90"/>
      <c r="L5" s="3"/>
      <c r="M5" s="3"/>
      <c r="N5" s="3"/>
    </row>
    <row r="6" spans="2:14" ht="13.5" customHeight="1">
      <c r="B6" s="12">
        <v>1</v>
      </c>
      <c r="C6" s="12">
        <v>2</v>
      </c>
      <c r="D6" s="12">
        <v>3</v>
      </c>
      <c r="E6" s="13">
        <v>4</v>
      </c>
      <c r="F6" s="12">
        <v>5</v>
      </c>
      <c r="G6" s="12">
        <v>6</v>
      </c>
      <c r="H6" s="13">
        <v>7</v>
      </c>
      <c r="I6" s="14">
        <v>8</v>
      </c>
      <c r="J6" s="13">
        <v>9</v>
      </c>
      <c r="K6" s="18">
        <v>10</v>
      </c>
      <c r="L6" s="3"/>
      <c r="M6" s="3"/>
      <c r="N6" s="3"/>
    </row>
    <row r="7" spans="2:14" ht="40.5" customHeight="1">
      <c r="B7" s="4">
        <v>1</v>
      </c>
      <c r="C7" s="4" t="s">
        <v>18</v>
      </c>
      <c r="D7" s="15"/>
      <c r="E7" s="15"/>
      <c r="F7" s="15"/>
      <c r="G7" s="16"/>
      <c r="H7" s="13"/>
      <c r="I7" s="40"/>
      <c r="J7" s="17"/>
      <c r="K7" s="33"/>
      <c r="L7" s="3"/>
      <c r="M7" s="3"/>
      <c r="N7" s="3"/>
    </row>
    <row r="8" spans="2:14" ht="27.75" customHeight="1">
      <c r="B8" s="4" t="s">
        <v>13</v>
      </c>
      <c r="C8" s="4" t="s">
        <v>19</v>
      </c>
      <c r="D8" s="13"/>
      <c r="E8" s="7"/>
      <c r="F8" s="7"/>
      <c r="G8" s="13"/>
      <c r="H8" s="13"/>
      <c r="I8" s="13"/>
      <c r="J8" s="13"/>
      <c r="K8" s="33"/>
      <c r="L8" s="3"/>
      <c r="M8" s="3"/>
      <c r="N8" s="3"/>
    </row>
    <row r="9" spans="2:14" ht="69" customHeight="1">
      <c r="B9" s="18" t="s">
        <v>24</v>
      </c>
      <c r="C9" s="19" t="s">
        <v>37</v>
      </c>
      <c r="D9" s="20" t="s">
        <v>4</v>
      </c>
      <c r="E9" s="23">
        <v>1</v>
      </c>
      <c r="F9" s="7">
        <v>0</v>
      </c>
      <c r="G9" s="22">
        <v>0</v>
      </c>
      <c r="H9" s="40">
        <v>10</v>
      </c>
      <c r="I9" s="41">
        <v>0</v>
      </c>
      <c r="J9" s="22">
        <v>0</v>
      </c>
      <c r="K9" s="39" t="s">
        <v>96</v>
      </c>
      <c r="L9" s="3"/>
      <c r="M9" s="3"/>
      <c r="N9" s="3"/>
    </row>
    <row r="10" spans="2:14" ht="27.75" customHeight="1">
      <c r="B10" s="18"/>
      <c r="C10" s="28" t="s">
        <v>43</v>
      </c>
      <c r="D10" s="20"/>
      <c r="E10" s="23"/>
      <c r="F10" s="7"/>
      <c r="G10" s="22"/>
      <c r="H10" s="42">
        <f>SUM(H9)</f>
        <v>10</v>
      </c>
      <c r="I10" s="43">
        <f>SUM(I9)</f>
        <v>0</v>
      </c>
      <c r="J10" s="26">
        <v>0</v>
      </c>
      <c r="K10" s="33"/>
      <c r="L10" s="3"/>
      <c r="M10" s="3"/>
      <c r="N10" s="3"/>
    </row>
    <row r="11" spans="2:14" ht="27.75" customHeight="1">
      <c r="B11" s="4" t="s">
        <v>14</v>
      </c>
      <c r="C11" s="4" t="s">
        <v>38</v>
      </c>
      <c r="D11" s="13"/>
      <c r="E11" s="7"/>
      <c r="F11" s="7"/>
      <c r="G11" s="13"/>
      <c r="H11" s="41"/>
      <c r="I11" s="41"/>
      <c r="J11" s="13"/>
      <c r="K11" s="33"/>
      <c r="L11" s="3"/>
      <c r="M11" s="3"/>
      <c r="N11" s="3"/>
    </row>
    <row r="12" spans="2:14" ht="63" customHeight="1">
      <c r="B12" s="18" t="s">
        <v>25</v>
      </c>
      <c r="C12" s="19" t="s">
        <v>37</v>
      </c>
      <c r="D12" s="20" t="s">
        <v>4</v>
      </c>
      <c r="E12" s="7">
        <v>2</v>
      </c>
      <c r="F12" s="7">
        <v>0</v>
      </c>
      <c r="G12" s="22">
        <v>0</v>
      </c>
      <c r="H12" s="40">
        <v>82.8</v>
      </c>
      <c r="I12" s="41">
        <v>0</v>
      </c>
      <c r="J12" s="22">
        <v>0</v>
      </c>
      <c r="K12" s="39" t="s">
        <v>96</v>
      </c>
      <c r="L12" s="3"/>
      <c r="M12" s="3"/>
      <c r="N12" s="3"/>
    </row>
    <row r="13" spans="2:14" ht="27.75" customHeight="1">
      <c r="B13" s="18"/>
      <c r="C13" s="28" t="s">
        <v>43</v>
      </c>
      <c r="D13" s="20"/>
      <c r="E13" s="7"/>
      <c r="F13" s="7"/>
      <c r="G13" s="22"/>
      <c r="H13" s="42">
        <f>SUM(H12)</f>
        <v>82.8</v>
      </c>
      <c r="I13" s="43">
        <f>SUM(I12)</f>
        <v>0</v>
      </c>
      <c r="J13" s="26">
        <f>SUM(J12)</f>
        <v>0</v>
      </c>
      <c r="K13" s="33"/>
      <c r="L13" s="3"/>
      <c r="M13" s="3"/>
      <c r="N13" s="3"/>
    </row>
    <row r="14" spans="2:14" ht="27.75" customHeight="1">
      <c r="B14" s="4" t="s">
        <v>15</v>
      </c>
      <c r="C14" s="4" t="s">
        <v>39</v>
      </c>
      <c r="D14" s="13"/>
      <c r="E14" s="7"/>
      <c r="F14" s="7"/>
      <c r="G14" s="22"/>
      <c r="H14" s="40"/>
      <c r="I14" s="41"/>
      <c r="J14" s="22"/>
      <c r="K14" s="33"/>
      <c r="L14" s="3"/>
      <c r="M14" s="3"/>
      <c r="N14" s="3"/>
    </row>
    <row r="15" spans="2:14" ht="27.75" customHeight="1">
      <c r="B15" s="18" t="s">
        <v>26</v>
      </c>
      <c r="C15" s="19" t="s">
        <v>40</v>
      </c>
      <c r="D15" s="7" t="s">
        <v>6</v>
      </c>
      <c r="E15" s="24">
        <v>44</v>
      </c>
      <c r="F15" s="24">
        <v>44</v>
      </c>
      <c r="G15" s="22">
        <v>1</v>
      </c>
      <c r="H15" s="40">
        <v>164.9</v>
      </c>
      <c r="I15" s="40">
        <v>162.4</v>
      </c>
      <c r="J15" s="25">
        <f>I15/H15</f>
        <v>0.9848392965433597</v>
      </c>
      <c r="K15" s="33"/>
      <c r="L15" s="3"/>
      <c r="M15" s="3"/>
      <c r="N15" s="3"/>
    </row>
    <row r="16" spans="2:14" ht="27.75" customHeight="1">
      <c r="B16" s="18" t="s">
        <v>44</v>
      </c>
      <c r="C16" s="19" t="s">
        <v>41</v>
      </c>
      <c r="D16" s="7" t="s">
        <v>6</v>
      </c>
      <c r="E16" s="24">
        <v>3</v>
      </c>
      <c r="F16" s="24">
        <v>3</v>
      </c>
      <c r="G16" s="22">
        <v>1</v>
      </c>
      <c r="H16" s="40">
        <v>12.3</v>
      </c>
      <c r="I16" s="40">
        <v>12.2</v>
      </c>
      <c r="J16" s="25">
        <f>I16/H16</f>
        <v>0.9918699186991868</v>
      </c>
      <c r="K16" s="33"/>
      <c r="L16" s="3"/>
      <c r="M16" s="3"/>
      <c r="N16" s="3"/>
    </row>
    <row r="17" spans="2:14" ht="27.75" customHeight="1">
      <c r="B17" s="18" t="s">
        <v>45</v>
      </c>
      <c r="C17" s="19" t="s">
        <v>37</v>
      </c>
      <c r="D17" s="20" t="s">
        <v>4</v>
      </c>
      <c r="E17" s="7">
        <v>3</v>
      </c>
      <c r="F17" s="7">
        <v>3</v>
      </c>
      <c r="G17" s="22">
        <v>1</v>
      </c>
      <c r="H17" s="40">
        <v>137.9</v>
      </c>
      <c r="I17" s="40">
        <v>137.9</v>
      </c>
      <c r="J17" s="25">
        <f>I17/H17</f>
        <v>1</v>
      </c>
      <c r="K17" s="33"/>
      <c r="L17" s="3"/>
      <c r="M17" s="3"/>
      <c r="N17" s="3"/>
    </row>
    <row r="18" spans="2:14" ht="27.75" customHeight="1">
      <c r="B18" s="18" t="s">
        <v>46</v>
      </c>
      <c r="C18" s="19" t="s">
        <v>20</v>
      </c>
      <c r="D18" s="20" t="s">
        <v>42</v>
      </c>
      <c r="E18" s="7">
        <v>1</v>
      </c>
      <c r="F18" s="7">
        <v>1</v>
      </c>
      <c r="G18" s="22">
        <v>1</v>
      </c>
      <c r="H18" s="40">
        <v>14.7</v>
      </c>
      <c r="I18" s="40">
        <v>14.7</v>
      </c>
      <c r="J18" s="25">
        <f>I18/H18</f>
        <v>1</v>
      </c>
      <c r="K18" s="33"/>
      <c r="L18" s="3"/>
      <c r="M18" s="3"/>
      <c r="N18" s="3"/>
    </row>
    <row r="19" spans="2:14" ht="27.75" customHeight="1">
      <c r="B19" s="4"/>
      <c r="C19" s="28" t="s">
        <v>43</v>
      </c>
      <c r="D19" s="13"/>
      <c r="E19" s="7"/>
      <c r="F19" s="7"/>
      <c r="G19" s="22"/>
      <c r="H19" s="42">
        <f>SUM(H15:H18)</f>
        <v>329.8</v>
      </c>
      <c r="I19" s="44">
        <f>SUM(I15:I18)</f>
        <v>327.2</v>
      </c>
      <c r="J19" s="27">
        <f>I19/H19</f>
        <v>0.9921164342025469</v>
      </c>
      <c r="K19" s="33"/>
      <c r="L19" s="3"/>
      <c r="M19" s="3"/>
      <c r="N19" s="3"/>
    </row>
    <row r="20" spans="2:14" ht="27.75" customHeight="1">
      <c r="B20" s="4" t="s">
        <v>16</v>
      </c>
      <c r="C20" s="4" t="s">
        <v>21</v>
      </c>
      <c r="D20" s="13"/>
      <c r="E20" s="7"/>
      <c r="F20" s="7"/>
      <c r="G20" s="22"/>
      <c r="H20" s="45"/>
      <c r="I20" s="46"/>
      <c r="J20" s="27"/>
      <c r="K20" s="33"/>
      <c r="L20" s="3"/>
      <c r="M20" s="3"/>
      <c r="N20" s="3"/>
    </row>
    <row r="21" spans="2:14" ht="27.75" customHeight="1">
      <c r="B21" s="18" t="s">
        <v>27</v>
      </c>
      <c r="C21" s="19" t="s">
        <v>37</v>
      </c>
      <c r="D21" s="20" t="s">
        <v>4</v>
      </c>
      <c r="E21" s="23">
        <v>1</v>
      </c>
      <c r="F21" s="7">
        <v>1</v>
      </c>
      <c r="G21" s="22">
        <v>1</v>
      </c>
      <c r="H21" s="40">
        <v>17.1</v>
      </c>
      <c r="I21" s="40">
        <v>17.1</v>
      </c>
      <c r="J21" s="25">
        <f>I21/H21</f>
        <v>1</v>
      </c>
      <c r="K21" s="33"/>
      <c r="L21" s="3"/>
      <c r="M21" s="3"/>
      <c r="N21" s="3"/>
    </row>
    <row r="22" spans="2:14" ht="27.75" customHeight="1">
      <c r="B22" s="4"/>
      <c r="C22" s="28" t="s">
        <v>43</v>
      </c>
      <c r="D22" s="13"/>
      <c r="E22" s="7"/>
      <c r="F22" s="7"/>
      <c r="G22" s="22"/>
      <c r="H22" s="42">
        <f>SUM(H21)</f>
        <v>17.1</v>
      </c>
      <c r="I22" s="42">
        <f>SUM(I21)</f>
        <v>17.1</v>
      </c>
      <c r="J22" s="27">
        <f>SUM(J21)</f>
        <v>1</v>
      </c>
      <c r="K22" s="33"/>
      <c r="L22" s="3"/>
      <c r="M22" s="3"/>
      <c r="N22" s="3"/>
    </row>
    <row r="23" spans="2:14" ht="27.75" customHeight="1">
      <c r="B23" s="4" t="s">
        <v>17</v>
      </c>
      <c r="C23" s="4" t="s">
        <v>47</v>
      </c>
      <c r="D23" s="13"/>
      <c r="E23" s="7"/>
      <c r="F23" s="7"/>
      <c r="G23" s="22"/>
      <c r="H23" s="42"/>
      <c r="I23" s="42"/>
      <c r="J23" s="27"/>
      <c r="K23" s="33"/>
      <c r="L23" s="3"/>
      <c r="M23" s="3"/>
      <c r="N23" s="3"/>
    </row>
    <row r="24" spans="2:14" ht="27.75" customHeight="1">
      <c r="B24" s="18" t="s">
        <v>28</v>
      </c>
      <c r="C24" s="19" t="s">
        <v>40</v>
      </c>
      <c r="D24" s="7" t="s">
        <v>6</v>
      </c>
      <c r="E24" s="24">
        <v>363</v>
      </c>
      <c r="F24" s="24">
        <v>363</v>
      </c>
      <c r="G24" s="22">
        <v>1</v>
      </c>
      <c r="H24" s="40">
        <v>1160.7</v>
      </c>
      <c r="I24" s="40">
        <v>1160.6</v>
      </c>
      <c r="J24" s="25">
        <f aca="true" t="shared" si="0" ref="J24:J30">I24/H24</f>
        <v>0.9999138450934779</v>
      </c>
      <c r="K24" s="33"/>
      <c r="L24" s="3"/>
      <c r="M24" s="3"/>
      <c r="N24" s="3"/>
    </row>
    <row r="25" spans="2:14" ht="27.75" customHeight="1">
      <c r="B25" s="18" t="s">
        <v>29</v>
      </c>
      <c r="C25" s="19" t="s">
        <v>41</v>
      </c>
      <c r="D25" s="7" t="s">
        <v>6</v>
      </c>
      <c r="E25" s="24">
        <v>38</v>
      </c>
      <c r="F25" s="24">
        <v>38</v>
      </c>
      <c r="G25" s="22">
        <v>1</v>
      </c>
      <c r="H25" s="40">
        <v>158</v>
      </c>
      <c r="I25" s="40">
        <v>154.4</v>
      </c>
      <c r="J25" s="25">
        <f t="shared" si="0"/>
        <v>0.9772151898734177</v>
      </c>
      <c r="K25" s="33"/>
      <c r="L25" s="3"/>
      <c r="M25" s="3"/>
      <c r="N25" s="3"/>
    </row>
    <row r="26" spans="2:14" ht="27.75" customHeight="1">
      <c r="B26" s="18" t="s">
        <v>30</v>
      </c>
      <c r="C26" s="19" t="s">
        <v>48</v>
      </c>
      <c r="D26" s="20" t="s">
        <v>4</v>
      </c>
      <c r="E26" s="102">
        <v>7</v>
      </c>
      <c r="F26" s="102">
        <v>7</v>
      </c>
      <c r="G26" s="22">
        <v>1</v>
      </c>
      <c r="H26" s="40">
        <v>10.5</v>
      </c>
      <c r="I26" s="40">
        <v>8.4</v>
      </c>
      <c r="J26" s="25">
        <f t="shared" si="0"/>
        <v>0.8</v>
      </c>
      <c r="K26" s="33"/>
      <c r="L26" s="3"/>
      <c r="M26" s="3"/>
      <c r="N26" s="3"/>
    </row>
    <row r="27" spans="2:14" ht="27.75" customHeight="1">
      <c r="B27" s="18" t="s">
        <v>31</v>
      </c>
      <c r="C27" s="19" t="s">
        <v>37</v>
      </c>
      <c r="D27" s="20" t="s">
        <v>4</v>
      </c>
      <c r="E27" s="102">
        <v>7</v>
      </c>
      <c r="F27" s="102">
        <v>7</v>
      </c>
      <c r="G27" s="22">
        <v>1</v>
      </c>
      <c r="H27" s="40">
        <v>271.9</v>
      </c>
      <c r="I27" s="40">
        <v>271.8</v>
      </c>
      <c r="J27" s="25">
        <f t="shared" si="0"/>
        <v>0.9996322177271056</v>
      </c>
      <c r="K27" s="33"/>
      <c r="L27" s="3"/>
      <c r="M27" s="3"/>
      <c r="N27" s="3"/>
    </row>
    <row r="28" spans="2:14" ht="27.75" customHeight="1">
      <c r="B28" s="18" t="s">
        <v>32</v>
      </c>
      <c r="C28" s="19" t="s">
        <v>20</v>
      </c>
      <c r="D28" s="20" t="s">
        <v>42</v>
      </c>
      <c r="E28" s="7">
        <v>1</v>
      </c>
      <c r="F28" s="7">
        <v>1</v>
      </c>
      <c r="G28" s="22">
        <v>1</v>
      </c>
      <c r="H28" s="40">
        <v>14.7</v>
      </c>
      <c r="I28" s="40">
        <v>14.7</v>
      </c>
      <c r="J28" s="25">
        <f t="shared" si="0"/>
        <v>1</v>
      </c>
      <c r="K28" s="33"/>
      <c r="L28" s="3"/>
      <c r="M28" s="3"/>
      <c r="N28" s="3"/>
    </row>
    <row r="29" spans="2:14" ht="27.75" customHeight="1">
      <c r="B29" s="4"/>
      <c r="C29" s="28" t="s">
        <v>43</v>
      </c>
      <c r="D29" s="13"/>
      <c r="E29" s="7"/>
      <c r="F29" s="7"/>
      <c r="G29" s="22"/>
      <c r="H29" s="42">
        <f>SUM(H24:H28)</f>
        <v>1615.8</v>
      </c>
      <c r="I29" s="42">
        <f>SUM(I24:I28)</f>
        <v>1609.9</v>
      </c>
      <c r="J29" s="27">
        <f t="shared" si="0"/>
        <v>0.9963485579898503</v>
      </c>
      <c r="K29" s="33"/>
      <c r="L29" s="3"/>
      <c r="M29" s="3"/>
      <c r="N29" s="3"/>
    </row>
    <row r="30" spans="2:14" ht="27.75" customHeight="1">
      <c r="B30" s="4"/>
      <c r="C30" s="28" t="s">
        <v>49</v>
      </c>
      <c r="D30" s="13"/>
      <c r="E30" s="7"/>
      <c r="F30" s="7"/>
      <c r="G30" s="22"/>
      <c r="H30" s="42">
        <f>H10+H13+H19+H22+H29</f>
        <v>2055.5</v>
      </c>
      <c r="I30" s="42">
        <f>I10+I13+I19+I22+I29</f>
        <v>1954.2</v>
      </c>
      <c r="J30" s="27">
        <f t="shared" si="0"/>
        <v>0.9507175869618097</v>
      </c>
      <c r="K30" s="33"/>
      <c r="L30" s="3"/>
      <c r="M30" s="3"/>
      <c r="N30" s="3"/>
    </row>
    <row r="31" spans="2:14" ht="27.75" customHeight="1">
      <c r="B31" s="4">
        <v>2</v>
      </c>
      <c r="C31" s="29" t="s">
        <v>50</v>
      </c>
      <c r="D31" s="13"/>
      <c r="E31" s="7"/>
      <c r="F31" s="7"/>
      <c r="G31" s="22"/>
      <c r="H31" s="40">
        <v>15</v>
      </c>
      <c r="I31" s="40">
        <v>0</v>
      </c>
      <c r="J31" s="25">
        <v>0</v>
      </c>
      <c r="K31" s="33"/>
      <c r="L31" s="3"/>
      <c r="M31" s="3"/>
      <c r="N31" s="3"/>
    </row>
    <row r="32" spans="2:14" ht="27.75" customHeight="1">
      <c r="B32" s="4"/>
      <c r="C32" s="28" t="s">
        <v>49</v>
      </c>
      <c r="D32" s="13"/>
      <c r="E32" s="7"/>
      <c r="F32" s="7"/>
      <c r="G32" s="22"/>
      <c r="H32" s="42">
        <f>SUM(H31)</f>
        <v>15</v>
      </c>
      <c r="I32" s="42">
        <v>0</v>
      </c>
      <c r="J32" s="27">
        <f>SUM(J31)</f>
        <v>0</v>
      </c>
      <c r="K32" s="33"/>
      <c r="L32" s="3"/>
      <c r="M32" s="3"/>
      <c r="N32" s="3"/>
    </row>
    <row r="33" spans="2:14" ht="27.75" customHeight="1">
      <c r="B33" s="4">
        <v>3</v>
      </c>
      <c r="C33" s="29" t="s">
        <v>23</v>
      </c>
      <c r="D33" s="13" t="s">
        <v>5</v>
      </c>
      <c r="E33" s="18" t="s">
        <v>51</v>
      </c>
      <c r="F33" s="7"/>
      <c r="G33" s="22"/>
      <c r="H33" s="40">
        <v>18.4</v>
      </c>
      <c r="I33" s="47">
        <v>6.7</v>
      </c>
      <c r="J33" s="27">
        <f>I33/H33</f>
        <v>0.36413043478260876</v>
      </c>
      <c r="K33" s="33"/>
      <c r="L33" s="3"/>
      <c r="M33" s="3"/>
      <c r="N33" s="3"/>
    </row>
    <row r="34" spans="2:14" ht="27.75" customHeight="1">
      <c r="B34" s="4"/>
      <c r="C34" s="28" t="s">
        <v>49</v>
      </c>
      <c r="D34" s="13"/>
      <c r="E34" s="13"/>
      <c r="F34" s="7"/>
      <c r="G34" s="22"/>
      <c r="H34" s="42">
        <f>SUM(H33)</f>
        <v>18.4</v>
      </c>
      <c r="I34" s="42">
        <f>SUM(I33)</f>
        <v>6.7</v>
      </c>
      <c r="J34" s="27">
        <f>I34/H34</f>
        <v>0.36413043478260876</v>
      </c>
      <c r="K34" s="33"/>
      <c r="L34" s="3"/>
      <c r="M34" s="3"/>
      <c r="N34" s="3"/>
    </row>
    <row r="35" spans="2:14" ht="27.75" customHeight="1">
      <c r="B35" s="4"/>
      <c r="C35" s="4" t="s">
        <v>1</v>
      </c>
      <c r="D35" s="13"/>
      <c r="E35" s="13"/>
      <c r="F35" s="7"/>
      <c r="G35" s="22"/>
      <c r="H35" s="42">
        <f>H30+H32+H34</f>
        <v>2088.9</v>
      </c>
      <c r="I35" s="42">
        <f>I30+I32+I34</f>
        <v>1960.9</v>
      </c>
      <c r="J35" s="27">
        <f>I35/H35</f>
        <v>0.9387237301929245</v>
      </c>
      <c r="K35" s="33"/>
      <c r="L35" s="3"/>
      <c r="M35" s="3"/>
      <c r="N35" s="3"/>
    </row>
    <row r="36" spans="2:14" ht="40.5" customHeight="1">
      <c r="B36" s="4" t="s">
        <v>54</v>
      </c>
      <c r="C36" s="91" t="s">
        <v>33</v>
      </c>
      <c r="D36" s="92"/>
      <c r="E36" s="92"/>
      <c r="F36" s="92"/>
      <c r="G36" s="92"/>
      <c r="H36" s="92"/>
      <c r="I36" s="92"/>
      <c r="J36" s="92"/>
      <c r="K36" s="93"/>
      <c r="L36" s="3"/>
      <c r="M36" s="3"/>
      <c r="N36" s="3"/>
    </row>
    <row r="37" spans="2:14" ht="30" customHeight="1">
      <c r="B37" s="80" t="s">
        <v>0</v>
      </c>
      <c r="C37" s="80" t="s">
        <v>3</v>
      </c>
      <c r="D37" s="82" t="s">
        <v>7</v>
      </c>
      <c r="E37" s="83"/>
      <c r="F37" s="86" t="s">
        <v>36</v>
      </c>
      <c r="G37" s="87"/>
      <c r="H37" s="88"/>
      <c r="I37" s="86" t="s">
        <v>56</v>
      </c>
      <c r="J37" s="87"/>
      <c r="K37" s="88"/>
      <c r="L37" s="3"/>
      <c r="M37" s="3"/>
      <c r="N37" s="3"/>
    </row>
    <row r="38" spans="2:14" ht="30" customHeight="1">
      <c r="B38" s="81"/>
      <c r="C38" s="81"/>
      <c r="D38" s="84"/>
      <c r="E38" s="85"/>
      <c r="F38" s="4" t="s">
        <v>10</v>
      </c>
      <c r="G38" s="4" t="s">
        <v>11</v>
      </c>
      <c r="H38" s="6" t="s">
        <v>9</v>
      </c>
      <c r="I38" s="4" t="s">
        <v>57</v>
      </c>
      <c r="J38" s="4" t="s">
        <v>58</v>
      </c>
      <c r="K38" s="5" t="s">
        <v>9</v>
      </c>
      <c r="L38" s="3"/>
      <c r="M38" s="3"/>
      <c r="N38" s="3"/>
    </row>
    <row r="39" spans="2:14" ht="13.5" customHeight="1">
      <c r="B39" s="12">
        <v>1</v>
      </c>
      <c r="C39" s="12">
        <v>2</v>
      </c>
      <c r="D39" s="94">
        <v>3</v>
      </c>
      <c r="E39" s="95"/>
      <c r="F39" s="12">
        <v>4</v>
      </c>
      <c r="G39" s="12">
        <v>5</v>
      </c>
      <c r="H39" s="13">
        <v>6</v>
      </c>
      <c r="I39" s="14">
        <v>7</v>
      </c>
      <c r="J39" s="13">
        <v>8</v>
      </c>
      <c r="K39" s="13">
        <v>9</v>
      </c>
      <c r="L39" s="3"/>
      <c r="M39" s="3"/>
      <c r="N39" s="3"/>
    </row>
    <row r="40" spans="2:16" s="21" customFormat="1" ht="38.25" customHeight="1">
      <c r="B40" s="13">
        <v>1</v>
      </c>
      <c r="C40" s="30" t="str">
        <f>'[1]123-П-Э'!D79</f>
        <v>теннисный стол (размеры: 2740*1525 мм)</v>
      </c>
      <c r="D40" s="51" t="s">
        <v>34</v>
      </c>
      <c r="E40" s="51" t="s">
        <v>34</v>
      </c>
      <c r="F40" s="7">
        <v>1</v>
      </c>
      <c r="G40" s="7">
        <v>0</v>
      </c>
      <c r="H40" s="16">
        <v>0</v>
      </c>
      <c r="I40" s="41">
        <v>10</v>
      </c>
      <c r="J40" s="41">
        <v>0</v>
      </c>
      <c r="K40" s="16">
        <v>0</v>
      </c>
      <c r="L40" s="3"/>
      <c r="M40" s="3"/>
      <c r="N40" s="3"/>
      <c r="O40" s="1"/>
      <c r="P40" s="1"/>
    </row>
    <row r="41" spans="2:16" s="21" customFormat="1" ht="38.25" customHeight="1">
      <c r="B41" s="13">
        <v>2</v>
      </c>
      <c r="C41" s="30" t="str">
        <f>'[1]123-П-Э'!D80</f>
        <v>спортивный тренажер (размеры: 1945х820 мм, Н=1900 мм) </v>
      </c>
      <c r="D41" s="51" t="s">
        <v>52</v>
      </c>
      <c r="E41" s="51" t="s">
        <v>52</v>
      </c>
      <c r="F41" s="7">
        <v>1</v>
      </c>
      <c r="G41" s="7">
        <v>0</v>
      </c>
      <c r="H41" s="16">
        <v>0</v>
      </c>
      <c r="I41" s="41">
        <v>22.2</v>
      </c>
      <c r="J41" s="41">
        <v>0</v>
      </c>
      <c r="K41" s="16">
        <v>0</v>
      </c>
      <c r="L41" s="3"/>
      <c r="M41" s="3"/>
      <c r="N41" s="3"/>
      <c r="O41" s="1"/>
      <c r="P41" s="1"/>
    </row>
    <row r="42" spans="2:16" s="21" customFormat="1" ht="38.25" customHeight="1">
      <c r="B42" s="13">
        <v>3</v>
      </c>
      <c r="C42" s="30" t="str">
        <f>'[1]123-П-Э'!D81</f>
        <v>спортивный тренажер (размеры: 1510х960 мм, Н=1620 мм) </v>
      </c>
      <c r="D42" s="51" t="s">
        <v>52</v>
      </c>
      <c r="E42" s="51" t="s">
        <v>52</v>
      </c>
      <c r="F42" s="7">
        <v>1</v>
      </c>
      <c r="G42" s="7">
        <v>0</v>
      </c>
      <c r="H42" s="16">
        <v>0</v>
      </c>
      <c r="I42" s="41">
        <v>60.6</v>
      </c>
      <c r="J42" s="41">
        <v>0</v>
      </c>
      <c r="K42" s="16">
        <v>0</v>
      </c>
      <c r="L42" s="3"/>
      <c r="M42" s="3"/>
      <c r="N42" s="3"/>
      <c r="O42" s="1"/>
      <c r="P42" s="1"/>
    </row>
    <row r="43" spans="2:16" s="21" customFormat="1" ht="38.25" customHeight="1">
      <c r="B43" s="13">
        <v>4</v>
      </c>
      <c r="C43" s="30" t="str">
        <f>'[1]123-П-Э'!D82</f>
        <v>спортивный тренажер (размеры: 1510х960 мм, Н=1620 мм) </v>
      </c>
      <c r="D43" s="51" t="s">
        <v>39</v>
      </c>
      <c r="E43" s="51" t="s">
        <v>39</v>
      </c>
      <c r="F43" s="7">
        <v>1</v>
      </c>
      <c r="G43" s="7">
        <v>1</v>
      </c>
      <c r="H43" s="16">
        <v>1</v>
      </c>
      <c r="I43" s="41">
        <v>70.6</v>
      </c>
      <c r="J43" s="48">
        <v>70.6</v>
      </c>
      <c r="K43" s="37">
        <f>J43/I43</f>
        <v>1</v>
      </c>
      <c r="L43" s="3"/>
      <c r="M43" s="3"/>
      <c r="N43" s="3"/>
      <c r="O43" s="1"/>
      <c r="P43" s="1"/>
    </row>
    <row r="44" spans="2:16" s="21" customFormat="1" ht="38.25" customHeight="1">
      <c r="B44" s="13">
        <v>5</v>
      </c>
      <c r="C44" s="30" t="str">
        <f>'[1]123-П-Э'!D83</f>
        <v>спортивный тренажер (размеры: 1620х757 мм, Н=1887 мм) </v>
      </c>
      <c r="D44" s="51" t="s">
        <v>39</v>
      </c>
      <c r="E44" s="51" t="s">
        <v>39</v>
      </c>
      <c r="F44" s="7">
        <v>1</v>
      </c>
      <c r="G44" s="7">
        <v>1</v>
      </c>
      <c r="H44" s="16">
        <v>1</v>
      </c>
      <c r="I44" s="41">
        <v>41.3</v>
      </c>
      <c r="J44" s="41">
        <v>41.3</v>
      </c>
      <c r="K44" s="37">
        <v>1</v>
      </c>
      <c r="L44" s="3"/>
      <c r="M44" s="3"/>
      <c r="N44" s="3"/>
      <c r="O44" s="1"/>
      <c r="P44" s="1"/>
    </row>
    <row r="45" spans="2:16" s="21" customFormat="1" ht="38.25" customHeight="1">
      <c r="B45" s="13">
        <v>6</v>
      </c>
      <c r="C45" s="30" t="str">
        <f>'[1]123-П-Э'!D84</f>
        <v>спортивный снаряд (типа шведская стенка, размеры: 1500х80 мм, Н=2100 мм) </v>
      </c>
      <c r="D45" s="51" t="s">
        <v>39</v>
      </c>
      <c r="E45" s="51" t="s">
        <v>39</v>
      </c>
      <c r="F45" s="7">
        <v>1</v>
      </c>
      <c r="G45" s="7">
        <v>1</v>
      </c>
      <c r="H45" s="16">
        <v>1</v>
      </c>
      <c r="I45" s="41">
        <v>26</v>
      </c>
      <c r="J45" s="49">
        <v>25.9</v>
      </c>
      <c r="K45" s="38">
        <f>J45/I45</f>
        <v>0.9961538461538461</v>
      </c>
      <c r="L45" s="3"/>
      <c r="M45" s="3"/>
      <c r="N45" s="3"/>
      <c r="O45" s="1"/>
      <c r="P45" s="1"/>
    </row>
    <row r="46" spans="2:16" s="21" customFormat="1" ht="38.25" customHeight="1">
      <c r="B46" s="13">
        <v>7</v>
      </c>
      <c r="C46" s="30" t="str">
        <f>'[1]123-П-Э'!D85</f>
        <v>гимнастический комплекс ( размеры: 3160*2450 мм, Н= 2500, 1700, 1300 мм)</v>
      </c>
      <c r="D46" s="51" t="s">
        <v>53</v>
      </c>
      <c r="E46" s="51" t="s">
        <v>53</v>
      </c>
      <c r="F46" s="7">
        <v>1</v>
      </c>
      <c r="G46" s="7">
        <v>1</v>
      </c>
      <c r="H46" s="16">
        <v>1</v>
      </c>
      <c r="I46" s="41">
        <v>17.1</v>
      </c>
      <c r="J46" s="41">
        <v>17.1</v>
      </c>
      <c r="K46" s="38">
        <f>J46/I46</f>
        <v>1</v>
      </c>
      <c r="L46" s="3"/>
      <c r="M46" s="3"/>
      <c r="N46" s="3"/>
      <c r="O46" s="1"/>
      <c r="P46" s="1"/>
    </row>
    <row r="47" spans="2:16" s="21" customFormat="1" ht="38.25" customHeight="1">
      <c r="B47" s="13">
        <v>8</v>
      </c>
      <c r="C47" s="30" t="str">
        <f>'[1]123-П-Э'!D86</f>
        <v>гимнастический комплекс ( размеры: 3160*2450 мм, Н= 2500, 1700, 1300 мм)</v>
      </c>
      <c r="D47" s="51" t="s">
        <v>47</v>
      </c>
      <c r="E47" s="51" t="s">
        <v>47</v>
      </c>
      <c r="F47" s="7">
        <v>1</v>
      </c>
      <c r="G47" s="7">
        <v>1</v>
      </c>
      <c r="H47" s="16">
        <v>1</v>
      </c>
      <c r="I47" s="41">
        <v>17.1</v>
      </c>
      <c r="J47" s="41">
        <v>17.1</v>
      </c>
      <c r="K47" s="38">
        <f>J47/I47</f>
        <v>1</v>
      </c>
      <c r="L47" s="3"/>
      <c r="M47" s="3"/>
      <c r="N47" s="3"/>
      <c r="O47" s="1"/>
      <c r="P47" s="1"/>
    </row>
    <row r="48" spans="2:16" s="21" customFormat="1" ht="38.25" customHeight="1">
      <c r="B48" s="13">
        <v>9</v>
      </c>
      <c r="C48" s="30" t="str">
        <f>'[1]123-П-Э'!D87</f>
        <v>спортивный комплекс (размеры: 6500х1540 мм, Н=2600 мм)  для детей от 6 лет </v>
      </c>
      <c r="D48" s="51" t="s">
        <v>47</v>
      </c>
      <c r="E48" s="51" t="s">
        <v>47</v>
      </c>
      <c r="F48" s="7">
        <v>1</v>
      </c>
      <c r="G48" s="7">
        <v>1</v>
      </c>
      <c r="H48" s="16">
        <v>1</v>
      </c>
      <c r="I48" s="41">
        <v>57.3</v>
      </c>
      <c r="J48" s="49">
        <v>57.3</v>
      </c>
      <c r="K48" s="38">
        <f>J48/I48</f>
        <v>1</v>
      </c>
      <c r="L48" s="3"/>
      <c r="M48" s="3"/>
      <c r="N48" s="3"/>
      <c r="O48" s="1"/>
      <c r="P48" s="1"/>
    </row>
    <row r="49" spans="2:16" s="21" customFormat="1" ht="38.25" customHeight="1">
      <c r="B49" s="13">
        <v>10</v>
      </c>
      <c r="C49" s="30" t="str">
        <f>'[1]123-П-Э'!D88</f>
        <v>спортивный тренажер (размеры: 898х598 мм, Н=1453 мм)  </v>
      </c>
      <c r="D49" s="51" t="s">
        <v>47</v>
      </c>
      <c r="E49" s="51" t="s">
        <v>47</v>
      </c>
      <c r="F49" s="7">
        <v>1</v>
      </c>
      <c r="G49" s="7">
        <v>1</v>
      </c>
      <c r="H49" s="16">
        <v>1</v>
      </c>
      <c r="I49" s="41">
        <v>39.9</v>
      </c>
      <c r="J49" s="41">
        <v>39.9</v>
      </c>
      <c r="K49" s="38">
        <v>1</v>
      </c>
      <c r="L49" s="3"/>
      <c r="M49" s="3"/>
      <c r="N49" s="3"/>
      <c r="O49" s="1"/>
      <c r="P49" s="1"/>
    </row>
    <row r="50" spans="2:16" s="21" customFormat="1" ht="38.25" customHeight="1">
      <c r="B50" s="13">
        <v>11</v>
      </c>
      <c r="C50" s="30" t="str">
        <f>'[1]123-П-Э'!D89</f>
        <v>спортивный тренажер (размеры: 1510х960 мм, Н=1620 мм) </v>
      </c>
      <c r="D50" s="51" t="s">
        <v>47</v>
      </c>
      <c r="E50" s="51" t="s">
        <v>47</v>
      </c>
      <c r="F50" s="7">
        <v>1</v>
      </c>
      <c r="G50" s="7">
        <v>1</v>
      </c>
      <c r="H50" s="16">
        <v>1</v>
      </c>
      <c r="I50" s="41">
        <v>70.6</v>
      </c>
      <c r="J50" s="48">
        <v>70.6</v>
      </c>
      <c r="K50" s="38">
        <v>1</v>
      </c>
      <c r="L50" s="3"/>
      <c r="M50" s="3"/>
      <c r="N50" s="3"/>
      <c r="O50" s="1"/>
      <c r="P50" s="1"/>
    </row>
    <row r="51" spans="2:16" s="21" customFormat="1" ht="38.25" customHeight="1">
      <c r="B51" s="13">
        <v>12</v>
      </c>
      <c r="C51" s="30" t="str">
        <f>'[1]123-П-Э'!D90</f>
        <v>спортивный тренажер (размеры: 1590х830 мм, Н=1785 мм)</v>
      </c>
      <c r="D51" s="51" t="s">
        <v>47</v>
      </c>
      <c r="E51" s="51" t="s">
        <v>47</v>
      </c>
      <c r="F51" s="7">
        <v>1</v>
      </c>
      <c r="G51" s="7">
        <v>1</v>
      </c>
      <c r="H51" s="16">
        <v>1</v>
      </c>
      <c r="I51" s="41">
        <v>64.9</v>
      </c>
      <c r="J51" s="41">
        <v>64.9</v>
      </c>
      <c r="K51" s="38">
        <f>J51/I51</f>
        <v>1</v>
      </c>
      <c r="L51" s="3"/>
      <c r="M51" s="3"/>
      <c r="N51" s="3"/>
      <c r="O51" s="1"/>
      <c r="P51" s="1"/>
    </row>
    <row r="52" spans="2:16" s="21" customFormat="1" ht="38.25" customHeight="1">
      <c r="B52" s="13">
        <v>13</v>
      </c>
      <c r="C52" s="30" t="str">
        <f>'[1]123-П-Э'!D91</f>
        <v>теннисный стол ( размеры: 2740*1525 мм)</v>
      </c>
      <c r="D52" s="51" t="s">
        <v>47</v>
      </c>
      <c r="E52" s="51" t="s">
        <v>47</v>
      </c>
      <c r="F52" s="7">
        <v>1</v>
      </c>
      <c r="G52" s="7">
        <v>1</v>
      </c>
      <c r="H52" s="16">
        <v>1</v>
      </c>
      <c r="I52" s="41">
        <v>15.5</v>
      </c>
      <c r="J52" s="41">
        <v>15.5</v>
      </c>
      <c r="K52" s="38">
        <v>1</v>
      </c>
      <c r="L52" s="3"/>
      <c r="M52" s="3"/>
      <c r="N52" s="3"/>
      <c r="O52" s="1"/>
      <c r="P52" s="1"/>
    </row>
    <row r="53" spans="2:16" s="21" customFormat="1" ht="38.25" customHeight="1">
      <c r="B53" s="13">
        <v>14</v>
      </c>
      <c r="C53" s="30" t="str">
        <f>'[1]123-П-Э'!D92</f>
        <v>спортивная скамейка для пресса ( размеры: 2030*584 мм, Н= 635 мм)</v>
      </c>
      <c r="D53" s="51" t="s">
        <v>47</v>
      </c>
      <c r="E53" s="51" t="s">
        <v>47</v>
      </c>
      <c r="F53" s="7">
        <v>1</v>
      </c>
      <c r="G53" s="7">
        <v>1</v>
      </c>
      <c r="H53" s="16">
        <v>1</v>
      </c>
      <c r="I53" s="41">
        <v>6.6</v>
      </c>
      <c r="J53" s="41">
        <v>6.6</v>
      </c>
      <c r="K53" s="38">
        <f>J53/I53</f>
        <v>1</v>
      </c>
      <c r="L53" s="3"/>
      <c r="M53" s="3"/>
      <c r="N53" s="3"/>
      <c r="O53" s="1"/>
      <c r="P53" s="1"/>
    </row>
    <row r="54" spans="2:16" s="21" customFormat="1" ht="38.25" customHeight="1">
      <c r="B54" s="13"/>
      <c r="C54" s="28" t="s">
        <v>22</v>
      </c>
      <c r="D54" s="51"/>
      <c r="E54" s="51"/>
      <c r="F54" s="32">
        <f>SUM(F40:F53)</f>
        <v>14</v>
      </c>
      <c r="G54" s="32">
        <f>SUM(G40:G53)</f>
        <v>11</v>
      </c>
      <c r="H54" s="31">
        <v>0.785</v>
      </c>
      <c r="I54" s="43">
        <f>SUM(I40:I53)</f>
        <v>519.6999999999999</v>
      </c>
      <c r="J54" s="43">
        <f>SUM(J40:J53)</f>
        <v>426.79999999999995</v>
      </c>
      <c r="K54" s="31">
        <f>J54/I54</f>
        <v>0.8212430248220127</v>
      </c>
      <c r="L54" s="3"/>
      <c r="M54" s="3"/>
      <c r="N54" s="3"/>
      <c r="O54" s="1"/>
      <c r="P54" s="1"/>
    </row>
    <row r="56" spans="2:11" ht="12.75">
      <c r="B56" s="54" t="s">
        <v>60</v>
      </c>
      <c r="C56" s="54"/>
      <c r="D56" s="54"/>
      <c r="E56" s="54"/>
      <c r="F56" s="54"/>
      <c r="G56" s="54"/>
      <c r="H56" s="54"/>
      <c r="I56" s="54"/>
      <c r="J56" s="54"/>
      <c r="K56" s="54"/>
    </row>
    <row r="58" spans="2:16" s="21" customFormat="1" ht="38.25" customHeight="1">
      <c r="B58" s="80" t="s">
        <v>0</v>
      </c>
      <c r="C58" s="80" t="s">
        <v>61</v>
      </c>
      <c r="D58" s="55" t="s">
        <v>62</v>
      </c>
      <c r="E58" s="56"/>
      <c r="F58" s="71"/>
      <c r="G58" s="71"/>
      <c r="H58" s="71"/>
      <c r="I58" s="71"/>
      <c r="J58" s="71"/>
      <c r="K58" s="72"/>
      <c r="L58" s="3"/>
      <c r="M58" s="3"/>
      <c r="N58" s="3"/>
      <c r="O58" s="1"/>
      <c r="P58" s="1"/>
    </row>
    <row r="59" spans="2:16" s="21" customFormat="1" ht="38.25" customHeight="1">
      <c r="B59" s="100"/>
      <c r="C59" s="101"/>
      <c r="D59" s="55" t="s">
        <v>63</v>
      </c>
      <c r="E59" s="73"/>
      <c r="F59" s="74" t="s">
        <v>64</v>
      </c>
      <c r="G59" s="75"/>
      <c r="H59" s="76" t="s">
        <v>11</v>
      </c>
      <c r="I59" s="77"/>
      <c r="J59" s="78" t="s">
        <v>9</v>
      </c>
      <c r="K59" s="79"/>
      <c r="L59" s="3"/>
      <c r="M59" s="3"/>
      <c r="N59" s="3"/>
      <c r="O59" s="1"/>
      <c r="P59" s="1"/>
    </row>
    <row r="60" spans="2:16" s="21" customFormat="1" ht="18" customHeight="1">
      <c r="B60" s="12">
        <v>1</v>
      </c>
      <c r="C60" s="12">
        <v>2</v>
      </c>
      <c r="D60" s="59">
        <v>3</v>
      </c>
      <c r="E60" s="60"/>
      <c r="F60" s="65">
        <v>4</v>
      </c>
      <c r="G60" s="66"/>
      <c r="H60" s="65">
        <v>5</v>
      </c>
      <c r="I60" s="66"/>
      <c r="J60" s="65">
        <v>6</v>
      </c>
      <c r="K60" s="66"/>
      <c r="L60" s="3"/>
      <c r="M60" s="3"/>
      <c r="N60" s="3"/>
      <c r="O60" s="1"/>
      <c r="P60" s="1"/>
    </row>
    <row r="61" spans="2:14" s="8" customFormat="1" ht="38.25" customHeight="1">
      <c r="B61" s="12">
        <v>1</v>
      </c>
      <c r="C61" s="30" t="s">
        <v>65</v>
      </c>
      <c r="D61" s="59" t="s">
        <v>6</v>
      </c>
      <c r="E61" s="60"/>
      <c r="F61" s="61">
        <v>407</v>
      </c>
      <c r="G61" s="62"/>
      <c r="H61" s="61">
        <v>407</v>
      </c>
      <c r="I61" s="62"/>
      <c r="J61" s="69">
        <v>1</v>
      </c>
      <c r="K61" s="70"/>
      <c r="L61" s="3"/>
      <c r="M61" s="3"/>
      <c r="N61" s="3"/>
    </row>
    <row r="62" spans="2:14" s="8" customFormat="1" ht="38.25" customHeight="1">
      <c r="B62" s="12">
        <v>2</v>
      </c>
      <c r="C62" s="30" t="s">
        <v>66</v>
      </c>
      <c r="D62" s="59" t="s">
        <v>6</v>
      </c>
      <c r="E62" s="60"/>
      <c r="F62" s="61">
        <v>41</v>
      </c>
      <c r="G62" s="62"/>
      <c r="H62" s="61">
        <v>41</v>
      </c>
      <c r="I62" s="62"/>
      <c r="J62" s="69">
        <v>1</v>
      </c>
      <c r="K62" s="70"/>
      <c r="L62" s="3"/>
      <c r="M62" s="3"/>
      <c r="N62" s="3"/>
    </row>
    <row r="63" spans="2:14" s="8" customFormat="1" ht="38.25" customHeight="1">
      <c r="B63" s="12">
        <v>3</v>
      </c>
      <c r="C63" s="30" t="s">
        <v>67</v>
      </c>
      <c r="D63" s="59" t="s">
        <v>4</v>
      </c>
      <c r="E63" s="60"/>
      <c r="F63" s="65">
        <v>14</v>
      </c>
      <c r="G63" s="66"/>
      <c r="H63" s="65">
        <v>11</v>
      </c>
      <c r="I63" s="66"/>
      <c r="J63" s="63">
        <v>0.786</v>
      </c>
      <c r="K63" s="64"/>
      <c r="L63" s="3"/>
      <c r="M63" s="3"/>
      <c r="N63" s="3"/>
    </row>
    <row r="64" spans="2:14" s="8" customFormat="1" ht="38.25" customHeight="1">
      <c r="B64" s="12">
        <v>4</v>
      </c>
      <c r="C64" s="30" t="s">
        <v>68</v>
      </c>
      <c r="D64" s="59" t="s">
        <v>42</v>
      </c>
      <c r="E64" s="60"/>
      <c r="F64" s="65">
        <v>2</v>
      </c>
      <c r="G64" s="66"/>
      <c r="H64" s="65">
        <v>2</v>
      </c>
      <c r="I64" s="66"/>
      <c r="J64" s="67">
        <v>1</v>
      </c>
      <c r="K64" s="68"/>
      <c r="L64" s="3"/>
      <c r="M64" s="3"/>
      <c r="N64" s="3"/>
    </row>
    <row r="66" spans="2:11" ht="12.75">
      <c r="B66" s="54" t="s">
        <v>69</v>
      </c>
      <c r="C66" s="54"/>
      <c r="D66" s="54"/>
      <c r="E66" s="54"/>
      <c r="F66" s="54"/>
      <c r="G66" s="54"/>
      <c r="H66" s="54"/>
      <c r="I66" s="54"/>
      <c r="J66" s="54"/>
      <c r="K66" s="54"/>
    </row>
    <row r="67" spans="2:11" ht="12.75"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2:14" s="8" customFormat="1" ht="38.25" customHeight="1">
      <c r="B68" s="32" t="s">
        <v>70</v>
      </c>
      <c r="C68" s="32" t="s">
        <v>71</v>
      </c>
      <c r="D68" s="55" t="s">
        <v>72</v>
      </c>
      <c r="E68" s="56"/>
      <c r="F68" s="57"/>
      <c r="G68" s="57"/>
      <c r="H68" s="57"/>
      <c r="I68" s="57"/>
      <c r="J68" s="58"/>
      <c r="K68" s="31" t="s">
        <v>73</v>
      </c>
      <c r="L68" s="3"/>
      <c r="M68" s="3"/>
      <c r="N68" s="3"/>
    </row>
    <row r="69" spans="2:14" s="8" customFormat="1" ht="54.75" customHeight="1">
      <c r="B69" s="35" t="s">
        <v>74</v>
      </c>
      <c r="C69" s="30" t="s">
        <v>75</v>
      </c>
      <c r="D69" s="51" t="s">
        <v>76</v>
      </c>
      <c r="E69" s="51"/>
      <c r="F69" s="52"/>
      <c r="G69" s="52"/>
      <c r="H69" s="52"/>
      <c r="I69" s="52"/>
      <c r="J69" s="52"/>
      <c r="K69" s="36">
        <v>10</v>
      </c>
      <c r="L69" s="3"/>
      <c r="M69" s="3"/>
      <c r="N69" s="3"/>
    </row>
    <row r="70" spans="2:14" s="8" customFormat="1" ht="38.25" customHeight="1">
      <c r="B70" s="35" t="s">
        <v>77</v>
      </c>
      <c r="C70" s="30" t="s">
        <v>78</v>
      </c>
      <c r="D70" s="51" t="s">
        <v>79</v>
      </c>
      <c r="E70" s="51"/>
      <c r="F70" s="52"/>
      <c r="G70" s="52"/>
      <c r="H70" s="52"/>
      <c r="I70" s="52"/>
      <c r="J70" s="52"/>
      <c r="K70" s="36">
        <v>5</v>
      </c>
      <c r="L70" s="3"/>
      <c r="M70" s="3"/>
      <c r="N70" s="3"/>
    </row>
    <row r="71" spans="2:14" s="8" customFormat="1" ht="38.25" customHeight="1">
      <c r="B71" s="35" t="s">
        <v>80</v>
      </c>
      <c r="C71" s="30" t="s">
        <v>81</v>
      </c>
      <c r="D71" s="51" t="s">
        <v>82</v>
      </c>
      <c r="E71" s="51"/>
      <c r="F71" s="52"/>
      <c r="G71" s="52"/>
      <c r="H71" s="52"/>
      <c r="I71" s="52"/>
      <c r="J71" s="52"/>
      <c r="K71" s="36">
        <v>10</v>
      </c>
      <c r="L71" s="3"/>
      <c r="M71" s="3"/>
      <c r="N71" s="3"/>
    </row>
    <row r="72" spans="2:14" s="8" customFormat="1" ht="38.25" customHeight="1">
      <c r="B72" s="35" t="s">
        <v>83</v>
      </c>
      <c r="C72" s="30" t="s">
        <v>84</v>
      </c>
      <c r="D72" s="51" t="s">
        <v>85</v>
      </c>
      <c r="E72" s="51"/>
      <c r="F72" s="52"/>
      <c r="G72" s="52"/>
      <c r="H72" s="52"/>
      <c r="I72" s="52"/>
      <c r="J72" s="52"/>
      <c r="K72" s="36">
        <v>10</v>
      </c>
      <c r="L72" s="3"/>
      <c r="M72" s="3"/>
      <c r="N72" s="3"/>
    </row>
    <row r="73" spans="2:14" s="8" customFormat="1" ht="38.25" customHeight="1">
      <c r="B73" s="35" t="s">
        <v>86</v>
      </c>
      <c r="C73" s="30" t="s">
        <v>87</v>
      </c>
      <c r="D73" s="51" t="s">
        <v>88</v>
      </c>
      <c r="E73" s="51"/>
      <c r="F73" s="52"/>
      <c r="G73" s="52"/>
      <c r="H73" s="52"/>
      <c r="I73" s="52"/>
      <c r="J73" s="52"/>
      <c r="K73" s="36">
        <v>10</v>
      </c>
      <c r="L73" s="3"/>
      <c r="M73" s="3"/>
      <c r="N73" s="3"/>
    </row>
    <row r="75" spans="2:11" ht="12.75">
      <c r="B75" s="53" t="s">
        <v>89</v>
      </c>
      <c r="C75" s="53"/>
      <c r="D75" s="53"/>
      <c r="E75" s="53"/>
      <c r="F75" s="53"/>
      <c r="G75" s="53"/>
      <c r="H75" s="53"/>
      <c r="I75" s="53"/>
      <c r="J75" s="53"/>
      <c r="K75" s="53"/>
    </row>
    <row r="76" spans="2:11" ht="12.75"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2:11" ht="12.75">
      <c r="B77" s="54" t="s">
        <v>90</v>
      </c>
      <c r="C77" s="54"/>
      <c r="D77" s="54"/>
      <c r="E77" s="54"/>
      <c r="F77" s="54"/>
      <c r="G77" s="54"/>
      <c r="H77" s="54"/>
      <c r="I77" s="54"/>
      <c r="J77" s="54"/>
      <c r="K77" s="54"/>
    </row>
    <row r="78" spans="2:11" ht="12.75"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2:11" ht="12.75">
      <c r="B79" s="53" t="s">
        <v>91</v>
      </c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2:11" ht="12.75">
      <c r="B81" s="50" t="s">
        <v>92</v>
      </c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132.75" customHeight="1">
      <c r="B82" s="53" t="s">
        <v>94</v>
      </c>
      <c r="C82" s="53"/>
      <c r="D82" s="53"/>
      <c r="E82" s="53"/>
      <c r="F82" s="53"/>
      <c r="G82" s="53"/>
      <c r="H82" s="53"/>
      <c r="I82" s="53"/>
      <c r="J82" s="53"/>
      <c r="K82" s="53"/>
    </row>
    <row r="83" spans="2:11" ht="69" customHeight="1">
      <c r="B83" s="53" t="s">
        <v>95</v>
      </c>
      <c r="C83" s="53"/>
      <c r="D83" s="53"/>
      <c r="E83" s="53"/>
      <c r="F83" s="53"/>
      <c r="G83" s="53"/>
      <c r="H83" s="53"/>
      <c r="I83" s="53"/>
      <c r="J83" s="53"/>
      <c r="K83" s="53"/>
    </row>
    <row r="84" spans="2:11" ht="12.75">
      <c r="B84" s="50" t="s">
        <v>93</v>
      </c>
      <c r="C84" s="50"/>
      <c r="D84" s="50"/>
      <c r="E84" s="50"/>
      <c r="F84" s="50"/>
      <c r="G84" s="50"/>
      <c r="H84" s="50"/>
      <c r="I84" s="50"/>
      <c r="J84" s="50"/>
      <c r="K84" s="50"/>
    </row>
    <row r="88" spans="2:12" ht="12.75">
      <c r="B88" s="98" t="s">
        <v>59</v>
      </c>
      <c r="C88" s="99"/>
      <c r="D88" s="99"/>
      <c r="E88" s="99"/>
      <c r="F88" s="99"/>
      <c r="G88" s="99"/>
      <c r="H88" s="99"/>
      <c r="I88" s="99"/>
      <c r="J88" s="99"/>
      <c r="K88" s="99"/>
      <c r="L88" s="1"/>
    </row>
  </sheetData>
  <sheetProtection/>
  <mergeCells count="77">
    <mergeCell ref="B88:K88"/>
    <mergeCell ref="D53:E53"/>
    <mergeCell ref="D45:E45"/>
    <mergeCell ref="D48:E48"/>
    <mergeCell ref="D49:E49"/>
    <mergeCell ref="D50:E50"/>
    <mergeCell ref="D46:E46"/>
    <mergeCell ref="B56:K56"/>
    <mergeCell ref="B58:B59"/>
    <mergeCell ref="C58:C59"/>
    <mergeCell ref="B1:K1"/>
    <mergeCell ref="B2:K2"/>
    <mergeCell ref="B3:K3"/>
    <mergeCell ref="E4:G4"/>
    <mergeCell ref="H4:J4"/>
    <mergeCell ref="B4:B5"/>
    <mergeCell ref="D4:D5"/>
    <mergeCell ref="D39:E39"/>
    <mergeCell ref="D51:E51"/>
    <mergeCell ref="D52:E52"/>
    <mergeCell ref="D47:E47"/>
    <mergeCell ref="D54:E54"/>
    <mergeCell ref="D40:E40"/>
    <mergeCell ref="D41:E41"/>
    <mergeCell ref="D42:E42"/>
    <mergeCell ref="D43:E43"/>
    <mergeCell ref="D44:E44"/>
    <mergeCell ref="B37:B38"/>
    <mergeCell ref="C37:C38"/>
    <mergeCell ref="D37:E38"/>
    <mergeCell ref="F37:H37"/>
    <mergeCell ref="I37:K37"/>
    <mergeCell ref="C4:C5"/>
    <mergeCell ref="K4:K5"/>
    <mergeCell ref="C36:K36"/>
    <mergeCell ref="D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64:E64"/>
    <mergeCell ref="F64:G64"/>
    <mergeCell ref="H64:I64"/>
    <mergeCell ref="J64:K64"/>
    <mergeCell ref="B80:K80"/>
    <mergeCell ref="B66:K66"/>
    <mergeCell ref="D68:J68"/>
    <mergeCell ref="D69:J69"/>
    <mergeCell ref="D70:J70"/>
    <mergeCell ref="D71:J71"/>
    <mergeCell ref="D72:J72"/>
    <mergeCell ref="B81:K81"/>
    <mergeCell ref="D73:J73"/>
    <mergeCell ref="B75:K75"/>
    <mergeCell ref="B82:K82"/>
    <mergeCell ref="B83:K83"/>
    <mergeCell ref="B84:K84"/>
    <mergeCell ref="B76:K76"/>
    <mergeCell ref="B77:K77"/>
    <mergeCell ref="B78:K78"/>
    <mergeCell ref="B79:K79"/>
  </mergeCells>
  <printOptions/>
  <pageMargins left="0.5905511811023623" right="0.31496062992125984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MO№7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2015-02-13T08:17:38Z</cp:lastPrinted>
  <dcterms:created xsi:type="dcterms:W3CDTF">2009-06-02T08:15:47Z</dcterms:created>
  <dcterms:modified xsi:type="dcterms:W3CDTF">2015-02-13T08:19:44Z</dcterms:modified>
  <cp:category/>
  <cp:version/>
  <cp:contentType/>
  <cp:contentStatus/>
</cp:coreProperties>
</file>