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3\Отчет 2023\"/>
    </mc:Choice>
  </mc:AlternateContent>
  <xr:revisionPtr revIDLastSave="0" documentId="13_ncr:1_{A9268AA7-6210-4F7A-A64B-785545E70B8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2" sheetId="3" r:id="rId1"/>
    <sheet name="Приложение 3" sheetId="4" r:id="rId2"/>
    <sheet name="Приложение 4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E13" i="2"/>
  <c r="D13" i="2"/>
  <c r="F13" i="2" s="1"/>
  <c r="H111" i="4"/>
  <c r="H116" i="4"/>
  <c r="H119" i="4"/>
  <c r="H120" i="4"/>
  <c r="H121" i="4"/>
  <c r="H122" i="4"/>
  <c r="H124" i="4"/>
  <c r="H126" i="4"/>
  <c r="H101" i="4"/>
  <c r="H103" i="4"/>
  <c r="H107" i="4"/>
  <c r="H90" i="4"/>
  <c r="H91" i="4"/>
  <c r="H95" i="4"/>
  <c r="H98" i="4"/>
  <c r="H84" i="4"/>
  <c r="H86" i="4"/>
  <c r="H89" i="4"/>
  <c r="H76" i="4"/>
  <c r="H78" i="4"/>
  <c r="H82" i="4"/>
  <c r="H43" i="4"/>
  <c r="H47" i="4"/>
  <c r="H49" i="4"/>
  <c r="H51" i="4"/>
  <c r="H53" i="4"/>
  <c r="H55" i="4"/>
  <c r="H57" i="4"/>
  <c r="H59" i="4"/>
  <c r="H61" i="4"/>
  <c r="H65" i="4"/>
  <c r="H68" i="4"/>
  <c r="H70" i="4"/>
  <c r="H72" i="4"/>
  <c r="H74" i="4"/>
  <c r="H40" i="4"/>
  <c r="H35" i="4"/>
  <c r="H28" i="4"/>
  <c r="H31" i="4"/>
  <c r="H24" i="4"/>
  <c r="H25" i="4"/>
  <c r="H19" i="4"/>
  <c r="H20" i="4"/>
  <c r="H21" i="4"/>
  <c r="H22" i="4"/>
  <c r="G38" i="4"/>
  <c r="G110" i="4"/>
  <c r="G109" i="4" s="1"/>
  <c r="G108" i="4" s="1"/>
  <c r="G106" i="4"/>
  <c r="G105" i="4" s="1"/>
  <c r="G102" i="4"/>
  <c r="G100" i="4"/>
  <c r="G97" i="4"/>
  <c r="G96" i="4" s="1"/>
  <c r="G94" i="4"/>
  <c r="G93" i="4"/>
  <c r="H93" i="4" s="1"/>
  <c r="G88" i="4"/>
  <c r="G87" i="4" s="1"/>
  <c r="G85" i="4"/>
  <c r="G83" i="4"/>
  <c r="G81" i="4"/>
  <c r="H81" i="4" s="1"/>
  <c r="G77" i="4"/>
  <c r="G75" i="4"/>
  <c r="G73" i="4"/>
  <c r="G71" i="4"/>
  <c r="G69" i="4"/>
  <c r="G67" i="4"/>
  <c r="G64" i="4"/>
  <c r="G60" i="4"/>
  <c r="G58" i="4"/>
  <c r="G56" i="4"/>
  <c r="G54" i="4"/>
  <c r="G52" i="4"/>
  <c r="G50" i="4"/>
  <c r="G48" i="4"/>
  <c r="G46" i="4"/>
  <c r="G42" i="4"/>
  <c r="G34" i="4"/>
  <c r="G33" i="4" s="1"/>
  <c r="G32" i="4" s="1"/>
  <c r="G30" i="4"/>
  <c r="G29" i="4"/>
  <c r="G27" i="4"/>
  <c r="H27" i="4" s="1"/>
  <c r="G23" i="4"/>
  <c r="G18" i="4"/>
  <c r="G17" i="4" s="1"/>
  <c r="G125" i="4"/>
  <c r="G123" i="4"/>
  <c r="G120" i="4"/>
  <c r="G118" i="4"/>
  <c r="G115" i="4"/>
  <c r="G114" i="4" s="1"/>
  <c r="F125" i="4"/>
  <c r="F123" i="4"/>
  <c r="F120" i="4"/>
  <c r="F118" i="4"/>
  <c r="F115" i="4"/>
  <c r="F114" i="4" s="1"/>
  <c r="F110" i="4"/>
  <c r="F109" i="4" s="1"/>
  <c r="F108" i="4" s="1"/>
  <c r="F106" i="4"/>
  <c r="F105" i="4" s="1"/>
  <c r="F104" i="4" s="1"/>
  <c r="F102" i="4"/>
  <c r="F100" i="4"/>
  <c r="F97" i="4"/>
  <c r="F96" i="4" s="1"/>
  <c r="F94" i="4"/>
  <c r="F93" i="4" s="1"/>
  <c r="F88" i="4"/>
  <c r="F87" i="4" s="1"/>
  <c r="F85" i="4"/>
  <c r="F83" i="4"/>
  <c r="F81" i="4"/>
  <c r="F60" i="4"/>
  <c r="F58" i="4"/>
  <c r="F56" i="4"/>
  <c r="F54" i="4"/>
  <c r="F52" i="4"/>
  <c r="F50" i="4"/>
  <c r="F48" i="4"/>
  <c r="F46" i="4"/>
  <c r="F38" i="4"/>
  <c r="F37" i="4" s="1"/>
  <c r="F42" i="4"/>
  <c r="F41" i="4" s="1"/>
  <c r="F64" i="4"/>
  <c r="F63" i="4" s="1"/>
  <c r="F67" i="4"/>
  <c r="F69" i="4"/>
  <c r="F71" i="4"/>
  <c r="F73" i="4"/>
  <c r="F75" i="4"/>
  <c r="F77" i="4"/>
  <c r="H77" i="4" s="1"/>
  <c r="F30" i="4"/>
  <c r="F29" i="4" s="1"/>
  <c r="F27" i="4"/>
  <c r="F26" i="4" s="1"/>
  <c r="F23" i="4"/>
  <c r="F18" i="4"/>
  <c r="H42" i="4" l="1"/>
  <c r="H102" i="4"/>
  <c r="F80" i="4"/>
  <c r="H30" i="4"/>
  <c r="H67" i="4"/>
  <c r="H114" i="4"/>
  <c r="H100" i="4"/>
  <c r="H71" i="4"/>
  <c r="H60" i="4"/>
  <c r="H38" i="4"/>
  <c r="H118" i="4"/>
  <c r="H29" i="4"/>
  <c r="H46" i="4"/>
  <c r="H54" i="4"/>
  <c r="H64" i="4"/>
  <c r="H73" i="4"/>
  <c r="H83" i="4"/>
  <c r="G37" i="4"/>
  <c r="H37" i="4" s="1"/>
  <c r="F45" i="4"/>
  <c r="F44" i="4" s="1"/>
  <c r="H48" i="4"/>
  <c r="H56" i="4"/>
  <c r="H75" i="4"/>
  <c r="H88" i="4"/>
  <c r="H52" i="4"/>
  <c r="F17" i="4"/>
  <c r="H17" i="4" s="1"/>
  <c r="H123" i="4"/>
  <c r="G26" i="4"/>
  <c r="H58" i="4"/>
  <c r="G99" i="4"/>
  <c r="H108" i="4"/>
  <c r="F79" i="4"/>
  <c r="H96" i="4"/>
  <c r="G104" i="4"/>
  <c r="H104" i="4" s="1"/>
  <c r="H105" i="4"/>
  <c r="H26" i="4"/>
  <c r="H87" i="4"/>
  <c r="G117" i="4"/>
  <c r="G41" i="4"/>
  <c r="H41" i="4" s="1"/>
  <c r="G45" i="4"/>
  <c r="G80" i="4"/>
  <c r="H18" i="4"/>
  <c r="H50" i="4"/>
  <c r="H97" i="4"/>
  <c r="H109" i="4"/>
  <c r="H115" i="4"/>
  <c r="H23" i="4"/>
  <c r="H94" i="4"/>
  <c r="H106" i="4"/>
  <c r="G66" i="4"/>
  <c r="G62" i="4" s="1"/>
  <c r="H69" i="4"/>
  <c r="H110" i="4"/>
  <c r="G92" i="4"/>
  <c r="F99" i="4"/>
  <c r="H99" i="4" s="1"/>
  <c r="F117" i="4"/>
  <c r="G63" i="4"/>
  <c r="H63" i="4" s="1"/>
  <c r="H85" i="4"/>
  <c r="H125" i="4"/>
  <c r="F66" i="4"/>
  <c r="F62" i="4" s="1"/>
  <c r="F36" i="4"/>
  <c r="H105" i="3"/>
  <c r="H113" i="3"/>
  <c r="I18" i="3"/>
  <c r="I21" i="3"/>
  <c r="I23" i="3"/>
  <c r="I24" i="3"/>
  <c r="I26" i="3"/>
  <c r="I28" i="3"/>
  <c r="I31" i="3"/>
  <c r="I32" i="3"/>
  <c r="I33" i="3"/>
  <c r="I34" i="3"/>
  <c r="I36" i="3"/>
  <c r="I37" i="3"/>
  <c r="I40" i="3"/>
  <c r="I43" i="3"/>
  <c r="I47" i="3"/>
  <c r="I51" i="3"/>
  <c r="I54" i="3"/>
  <c r="I58" i="3"/>
  <c r="I60" i="3"/>
  <c r="I62" i="3"/>
  <c r="I64" i="3"/>
  <c r="I66" i="3"/>
  <c r="I68" i="3"/>
  <c r="I70" i="3"/>
  <c r="I72" i="3"/>
  <c r="I76" i="3"/>
  <c r="I79" i="3"/>
  <c r="I81" i="3"/>
  <c r="I83" i="3"/>
  <c r="I85" i="3"/>
  <c r="I87" i="3"/>
  <c r="I89" i="3"/>
  <c r="I93" i="3"/>
  <c r="I95" i="3"/>
  <c r="I97" i="3"/>
  <c r="I100" i="3"/>
  <c r="I101" i="3"/>
  <c r="I102" i="3"/>
  <c r="I106" i="3"/>
  <c r="I109" i="3"/>
  <c r="I112" i="3"/>
  <c r="I114" i="3"/>
  <c r="I118" i="3"/>
  <c r="I122" i="3"/>
  <c r="H27" i="3"/>
  <c r="G25" i="3"/>
  <c r="H121" i="3"/>
  <c r="H120" i="3" s="1"/>
  <c r="H119" i="3" s="1"/>
  <c r="H117" i="3"/>
  <c r="H116" i="3"/>
  <c r="H115" i="3" s="1"/>
  <c r="H111" i="3"/>
  <c r="H108" i="3"/>
  <c r="H107" i="3" s="1"/>
  <c r="H104" i="3"/>
  <c r="H99" i="3"/>
  <c r="H98" i="3" s="1"/>
  <c r="H96" i="3"/>
  <c r="H94" i="3"/>
  <c r="H92" i="3"/>
  <c r="H88" i="3"/>
  <c r="H86" i="3"/>
  <c r="H84" i="3"/>
  <c r="H82" i="3"/>
  <c r="H80" i="3"/>
  <c r="H78" i="3"/>
  <c r="H75" i="3"/>
  <c r="H74" i="3" s="1"/>
  <c r="H71" i="3"/>
  <c r="H69" i="3"/>
  <c r="H67" i="3"/>
  <c r="H65" i="3"/>
  <c r="H63" i="3"/>
  <c r="H61" i="3"/>
  <c r="H59" i="3"/>
  <c r="H57" i="3"/>
  <c r="H53" i="3"/>
  <c r="H52" i="3"/>
  <c r="H50" i="3"/>
  <c r="H49" i="3"/>
  <c r="H46" i="3"/>
  <c r="H42" i="3"/>
  <c r="H41" i="3" s="1"/>
  <c r="H39" i="3"/>
  <c r="H38" i="3"/>
  <c r="H35" i="3"/>
  <c r="H30" i="3"/>
  <c r="H25" i="3"/>
  <c r="H22" i="3"/>
  <c r="H20" i="3"/>
  <c r="H17" i="3"/>
  <c r="H16" i="3"/>
  <c r="I25" i="3" l="1"/>
  <c r="F92" i="4"/>
  <c r="H92" i="4" s="1"/>
  <c r="G36" i="4"/>
  <c r="H36" i="4" s="1"/>
  <c r="G44" i="4"/>
  <c r="H44" i="4" s="1"/>
  <c r="H45" i="4"/>
  <c r="G79" i="4"/>
  <c r="H79" i="4" s="1"/>
  <c r="H80" i="4"/>
  <c r="H62" i="4"/>
  <c r="H66" i="4"/>
  <c r="H117" i="4"/>
  <c r="G113" i="4"/>
  <c r="G16" i="4"/>
  <c r="H110" i="3"/>
  <c r="H45" i="3"/>
  <c r="H19" i="3"/>
  <c r="H91" i="3"/>
  <c r="H77" i="3"/>
  <c r="H56" i="3"/>
  <c r="H48" i="3"/>
  <c r="H29" i="3"/>
  <c r="G30" i="3"/>
  <c r="I30" i="3" s="1"/>
  <c r="G15" i="4" l="1"/>
  <c r="G127" i="4" s="1"/>
  <c r="G112" i="4"/>
  <c r="H103" i="3"/>
  <c r="H90" i="3"/>
  <c r="H73" i="3"/>
  <c r="H55" i="3"/>
  <c r="H44" i="3"/>
  <c r="H15" i="3"/>
  <c r="G71" i="3"/>
  <c r="I71" i="3" s="1"/>
  <c r="F34" i="4"/>
  <c r="G17" i="3"/>
  <c r="G20" i="3"/>
  <c r="I20" i="3" s="1"/>
  <c r="G22" i="3"/>
  <c r="I22" i="3" s="1"/>
  <c r="G27" i="3"/>
  <c r="I27" i="3" s="1"/>
  <c r="G35" i="3"/>
  <c r="I35" i="3" s="1"/>
  <c r="G39" i="3"/>
  <c r="G42" i="3"/>
  <c r="G46" i="3"/>
  <c r="G50" i="3"/>
  <c r="G53" i="3"/>
  <c r="G57" i="3"/>
  <c r="I57" i="3" s="1"/>
  <c r="G59" i="3"/>
  <c r="I59" i="3" s="1"/>
  <c r="G61" i="3"/>
  <c r="I61" i="3" s="1"/>
  <c r="G63" i="3"/>
  <c r="I63" i="3" s="1"/>
  <c r="G65" i="3"/>
  <c r="I65" i="3" s="1"/>
  <c r="G67" i="3"/>
  <c r="I67" i="3" s="1"/>
  <c r="G69" i="3"/>
  <c r="I69" i="3" s="1"/>
  <c r="G75" i="3"/>
  <c r="G78" i="3"/>
  <c r="I78" i="3" s="1"/>
  <c r="G80" i="3"/>
  <c r="I80" i="3" s="1"/>
  <c r="G82" i="3"/>
  <c r="I82" i="3" s="1"/>
  <c r="G84" i="3"/>
  <c r="I84" i="3" s="1"/>
  <c r="G86" i="3"/>
  <c r="I86" i="3" s="1"/>
  <c r="G88" i="3"/>
  <c r="I88" i="3" s="1"/>
  <c r="G92" i="3"/>
  <c r="I92" i="3" s="1"/>
  <c r="G94" i="3"/>
  <c r="I94" i="3" s="1"/>
  <c r="G96" i="3"/>
  <c r="I96" i="3" s="1"/>
  <c r="G99" i="3"/>
  <c r="G105" i="3"/>
  <c r="G108" i="3"/>
  <c r="G111" i="3"/>
  <c r="I111" i="3" s="1"/>
  <c r="G113" i="3"/>
  <c r="I113" i="3" s="1"/>
  <c r="G117" i="3"/>
  <c r="G121" i="3"/>
  <c r="G74" i="3" l="1"/>
  <c r="I74" i="3" s="1"/>
  <c r="I75" i="3"/>
  <c r="G52" i="3"/>
  <c r="I52" i="3" s="1"/>
  <c r="I53" i="3"/>
  <c r="G38" i="3"/>
  <c r="I38" i="3" s="1"/>
  <c r="I39" i="3"/>
  <c r="G116" i="3"/>
  <c r="I117" i="3"/>
  <c r="G104" i="3"/>
  <c r="I104" i="3" s="1"/>
  <c r="I105" i="3"/>
  <c r="G49" i="3"/>
  <c r="I49" i="3" s="1"/>
  <c r="I50" i="3"/>
  <c r="G16" i="3"/>
  <c r="I16" i="3" s="1"/>
  <c r="I17" i="3"/>
  <c r="G120" i="3"/>
  <c r="I121" i="3"/>
  <c r="G45" i="3"/>
  <c r="I46" i="3"/>
  <c r="G107" i="3"/>
  <c r="I107" i="3" s="1"/>
  <c r="I108" i="3"/>
  <c r="G98" i="3"/>
  <c r="I98" i="3" s="1"/>
  <c r="I99" i="3"/>
  <c r="G41" i="3"/>
  <c r="I41" i="3" s="1"/>
  <c r="I42" i="3"/>
  <c r="F33" i="4"/>
  <c r="H34" i="4"/>
  <c r="H123" i="3"/>
  <c r="G77" i="3"/>
  <c r="F16" i="4"/>
  <c r="H16" i="4" s="1"/>
  <c r="G110" i="3"/>
  <c r="G91" i="3"/>
  <c r="G56" i="3"/>
  <c r="G29" i="3"/>
  <c r="I29" i="3" s="1"/>
  <c r="G19" i="3"/>
  <c r="I19" i="3" s="1"/>
  <c r="G48" i="3"/>
  <c r="I48" i="3" s="1"/>
  <c r="F113" i="4"/>
  <c r="G44" i="3" l="1"/>
  <c r="I44" i="3" s="1"/>
  <c r="I45" i="3"/>
  <c r="G90" i="3"/>
  <c r="I90" i="3" s="1"/>
  <c r="I91" i="3"/>
  <c r="G103" i="3"/>
  <c r="I110" i="3"/>
  <c r="G119" i="3"/>
  <c r="I119" i="3" s="1"/>
  <c r="I120" i="3"/>
  <c r="G55" i="3"/>
  <c r="I55" i="3" s="1"/>
  <c r="I56" i="3"/>
  <c r="G73" i="3"/>
  <c r="I73" i="3" s="1"/>
  <c r="I77" i="3"/>
  <c r="G115" i="3"/>
  <c r="I115" i="3" s="1"/>
  <c r="I116" i="3"/>
  <c r="F112" i="4"/>
  <c r="H112" i="4" s="1"/>
  <c r="H113" i="4"/>
  <c r="F32" i="4"/>
  <c r="H32" i="4" s="1"/>
  <c r="H33" i="4"/>
  <c r="G15" i="3"/>
  <c r="I15" i="3" s="1"/>
  <c r="G123" i="3" l="1"/>
  <c r="I123" i="3" s="1"/>
  <c r="I103" i="3"/>
  <c r="F15" i="4"/>
  <c r="H15" i="4" s="1"/>
  <c r="F127" i="4" l="1"/>
  <c r="H127" i="4" s="1"/>
</calcChain>
</file>

<file path=xl/sharedStrings.xml><?xml version="1.0" encoding="utf-8"?>
<sst xmlns="http://schemas.openxmlformats.org/spreadsheetml/2006/main" count="662" uniqueCount="250">
  <si>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</si>
  <si>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</si>
  <si>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</si>
  <si>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</si>
  <si>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1.2.1.1</t>
  </si>
  <si>
    <t>1.3.1.1</t>
  </si>
  <si>
    <t>1.3.1.2</t>
  </si>
  <si>
    <t>1.3.2.1</t>
  </si>
  <si>
    <t>1.4.1.1</t>
  </si>
  <si>
    <t>2.1.1.1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</si>
  <si>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</si>
  <si>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</si>
  <si>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</si>
  <si>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</si>
  <si>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</si>
  <si>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</si>
  <si>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</si>
  <si>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</si>
  <si>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</si>
  <si>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</si>
  <si>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ГРБС</t>
  </si>
  <si>
    <t>Код источника</t>
  </si>
  <si>
    <t>Наименование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</si>
  <si>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</si>
  <si>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</si>
  <si>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</si>
  <si>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</si>
  <si>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</si>
  <si>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</si>
  <si>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</si>
  <si>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</si>
  <si>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</si>
  <si>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</si>
  <si>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</si>
  <si>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</si>
  <si>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</si>
  <si>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</si>
  <si>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</si>
  <si>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</si>
  <si>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</si>
  <si>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</si>
  <si>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</si>
  <si>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</si>
  <si>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</si>
  <si>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</si>
  <si>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</si>
  <si>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</si>
  <si>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</si>
  <si>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</si>
  <si>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</si>
  <si>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</si>
  <si>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</si>
  <si>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</si>
  <si>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</si>
  <si>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1.3.2.2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</si>
  <si>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</si>
  <si>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</si>
  <si>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</si>
  <si>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</si>
  <si>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</si>
  <si>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</si>
  <si>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</si>
  <si>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</si>
  <si>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НАЦИОНАЛЬНАЯ ЭКОНОМИКА</t>
  </si>
  <si>
    <t>Общеэкономические вопросы</t>
  </si>
  <si>
    <t>Расходы, связанные с организацией и финансированием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</si>
  <si>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3.1.1.1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</si>
  <si>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</si>
  <si>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3.2.1.1</t>
  </si>
  <si>
    <t>ЖИЛИЩНО-КОММУНАЛЬНОЕ ХОЗЯЙСТВО</t>
  </si>
  <si>
    <t>Благоустройство</t>
  </si>
  <si>
    <t>Расходы, связанные с обеспечением проектирования благоустройства при размещении элементов благоустройства</t>
  </si>
  <si>
    <t>4.1.1.1</t>
  </si>
  <si>
    <t>4.1.2.1</t>
  </si>
  <si>
    <t>Расходы, связанные с размещением, содержанием спортивных, детских площадок, включая ремонт расположенных на них элементов благоустройства, на внутриквартальных территориях</t>
  </si>
  <si>
    <t>4.1.3.1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</si>
  <si>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</si>
  <si>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4.1.4.1</t>
  </si>
  <si>
    <t>Расходы, связанные с временным размещением, содержанием,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</si>
  <si>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4.1.5.1</t>
  </si>
  <si>
    <t>Расходы, связанные с осуществлением работ в сфере озеленения на территории муниципального образования</t>
  </si>
  <si>
    <t>4.1.6.1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</si>
  <si>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</si>
  <si>
    <t>4.1.7.1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</si>
  <si>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</si>
  <si>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4.1.8.1</t>
  </si>
  <si>
    <t>ОБРАЗОВАНИЕ</t>
  </si>
  <si>
    <t>Профессиональная подготовка, переподготовка и повышение квалификации</t>
  </si>
  <si>
    <t>Расходы, связанные реализацией мероприятий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</si>
  <si>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5.1.1.1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</si>
  <si>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</si>
  <si>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</si>
  <si>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5.2.1.1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</si>
  <si>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</si>
  <si>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5.2.2.1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</si>
  <si>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</si>
  <si>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5.2.3.1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</si>
  <si>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</si>
  <si>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5.2.4.1</t>
  </si>
  <si>
    <t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</si>
  <si>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5.2.5.1</t>
  </si>
  <si>
    <t>5.2.6.1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</si>
  <si>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</si>
  <si>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КУЛЬТУРА, КИНЕМАТОГРАФИЯ</t>
  </si>
  <si>
    <t>Культура</t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</si>
  <si>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</si>
  <si>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6.1.1.1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</si>
  <si>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</si>
  <si>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6.1.2.1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</si>
  <si>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</si>
  <si>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6.1.3.1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</si>
  <si>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</si>
  <si>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</si>
  <si>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6.2.1.1</t>
  </si>
  <si>
    <t>6.2.1.2</t>
  </si>
  <si>
    <t>6.2.1.3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</si>
  <si>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</si>
  <si>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</si>
  <si>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</si>
  <si>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</si>
  <si>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</si>
  <si>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</si>
  <si>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</si>
  <si>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</si>
  <si>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</si>
  <si>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</si>
  <si>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</si>
  <si>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</si>
  <si>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7.3.2.1</t>
  </si>
  <si>
    <t>ФИЗИЧЕСКАЯ КУЛЬТУРА И СПОРТ</t>
  </si>
  <si>
    <t>Массовый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</si>
  <si>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</si>
  <si>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</t>
  </si>
  <si>
    <t>СРЕДСТВА МАССОВОЙ ИНФОРМАЦИИ</t>
  </si>
  <si>
    <t>Периодическая печать и издательства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</si>
  <si>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</si>
  <si>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9.1.1.1</t>
  </si>
  <si>
    <t>Итого расходы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</si>
  <si>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</si>
  <si>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</si>
  <si>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</si>
  <si>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</si>
  <si>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</si>
  <si>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</si>
  <si>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</si>
  <si>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</si>
  <si>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</si>
  <si>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</si>
  <si>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</si>
  <si>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</si>
  <si>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</si>
  <si>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</si>
  <si>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</si>
  <si>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</si>
  <si>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</si>
  <si>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</si>
  <si>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</si>
  <si>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</si>
  <si>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</si>
  <si>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</si>
  <si>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</si>
  <si>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</si>
  <si>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</si>
  <si>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</si>
  <si>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</si>
  <si>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</si>
  <si>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6.1</t>
  </si>
  <si>
    <t>6.1.1</t>
  </si>
  <si>
    <t>6.1.2</t>
  </si>
  <si>
    <t>6.1.3</t>
  </si>
  <si>
    <t>6.2</t>
  </si>
  <si>
    <t>6.2.1</t>
  </si>
  <si>
    <t>7.1</t>
  </si>
  <si>
    <t>7.1.1</t>
  </si>
  <si>
    <t>7.2</t>
  </si>
  <si>
    <t>7.2.1</t>
  </si>
  <si>
    <t>7.3</t>
  </si>
  <si>
    <t>7.3.1</t>
  </si>
  <si>
    <t>7.3.2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</si>
  <si>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</si>
  <si>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</si>
  <si>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</si>
  <si>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</si>
  <si>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</si>
  <si>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</si>
  <si>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</si>
  <si>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</si>
  <si>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</si>
  <si>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</si>
  <si>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</si>
  <si>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</si>
  <si>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</si>
  <si>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</si>
  <si>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</si>
  <si>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</si>
  <si>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</si>
  <si>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</si>
  <si>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</si>
  <si>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</si>
  <si>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</si>
  <si>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</si>
  <si>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</si>
  <si>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</si>
  <si>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МЕСТНАЯ АДМИНИСТРАЦИЯ МУНИЦИПАЛЬНОГО ОБРАЗОВАНИЯ МУНИЦИПАЛЬНЫЙ ОКРУГ №7 (907)</t>
  </si>
  <si>
    <t>1.1.1.2</t>
  </si>
  <si>
    <t>1.1.1.3</t>
  </si>
  <si>
    <t>1.1.2.1</t>
  </si>
  <si>
    <t>1.1.2.2</t>
  </si>
  <si>
    <t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</t>
  </si>
  <si>
    <t>МУНИЦИПАЛЬНЫЙ СОВЕТ МУНИЦИПАЛЬНОГО ОБРАЗОВАНИЯ МУНИЦИПАЛЬНЫЙ ОКРУГ №7 (987)</t>
  </si>
  <si>
    <t>10.1.1.1</t>
  </si>
  <si>
    <t>10.2.1.1</t>
  </si>
  <si>
    <t>10.2.2.1</t>
  </si>
  <si>
    <t>10.2.2.2</t>
  </si>
  <si>
    <t>10.2.3.1</t>
  </si>
  <si>
    <t>10.2.4.1</t>
  </si>
  <si>
    <t>Приложение № 4</t>
  </si>
  <si>
    <t>1</t>
  </si>
  <si>
    <t>1.1.2</t>
  </si>
  <si>
    <t>10.1</t>
  </si>
  <si>
    <t>10.1.1</t>
  </si>
  <si>
    <t>10.2</t>
  </si>
  <si>
    <t>10.2.1</t>
  </si>
  <si>
    <t>10.2.2</t>
  </si>
  <si>
    <t>10.2.3</t>
  </si>
  <si>
    <t>10.2.4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</si>
  <si>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</si>
  <si>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Другие вопросы в области национальной экономики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</si>
  <si>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</si>
  <si>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r>
      <t xml:space="preserve">Расходы на исполнение государственного полномочия по составлению протоколов об административных правонарушениях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</si>
  <si>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r>
  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</si>
  <si>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r>
      <t xml:space="preserve">Расходы на исполнение государственного полномочия по выплате денежных средств на вознаграждение приемным родителям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</si>
  <si>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t>1.3.1.4</t>
  </si>
  <si>
    <t>1.1.1.4</t>
  </si>
  <si>
    <t>ПОКАЗАТЕЛИ РАСХОДОВ МЕСТНОГО БЮДЖЕТА МУНИЦИПАЛЬНОГО ОБРАЗОВАНИЯ МУНИЦИПАЛЬНЫЙ ОКРУГ №7
 ПО ВЕДОМСТВЕННОЙ СТРУКТУРЕ РАСХОДОВ БЮДЖЕТА ЗА 2023 ГОД</t>
  </si>
  <si>
    <t>Утверждено по бюджету (руб)</t>
  </si>
  <si>
    <t>Исполнено (руб)</t>
  </si>
  <si>
    <t>Процент исполнения</t>
  </si>
  <si>
    <t>Показатели расходов бюджета муниципального образования муниципальный округ №7 по разделам и подразделам классификации расходов бюджета за 2023 год</t>
  </si>
  <si>
    <t>Утверждено Решением о бюджете (руб.)</t>
  </si>
  <si>
    <t>Исполнено (руб.)</t>
  </si>
  <si>
    <t xml:space="preserve">Процент исполнения </t>
  </si>
  <si>
    <t>Утверждено на год (руб.)</t>
  </si>
  <si>
    <t>Неисполненные назначения (руб.)</t>
  </si>
  <si>
    <t xml:space="preserve"> </t>
  </si>
  <si>
    <t>Показатели источников финансирования дефицита бюджета муниципального образования муниципальный округ №7 за 2023 год 
по кодам классификации источников финансирования дефицита бюджета</t>
  </si>
  <si>
    <t>Приложение № 3</t>
  </si>
  <si>
    <t xml:space="preserve">к  Решению от 28 апреля 2024 г. № 00-Р </t>
  </si>
  <si>
    <t xml:space="preserve">к Решению от 28апреля 2024 г. № 00-Р </t>
  </si>
  <si>
    <t xml:space="preserve">к Решению от 28 апреля 2024 г. №00-Р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</si>
</sst>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5"/>
  <sheetViews>
    <sheetView zoomScaleNormal="100" workbookViewId="0">
      <selection activeCell="B15" sqref="B15"/>
    </sheetView>
  </sheetViews>
  <sheetFormatPr defaultRowHeight="15" x14ac:dyDescent="0.25"/>
  <cols>
    <col min="1" max="1" width="10.28515625" customWidth="1"/>
    <col min="2" max="2" width="93.5703125" customWidth="1"/>
    <col min="3" max="3" width="9.28515625" customWidth="1"/>
    <col min="4" max="4" width="12.7109375" customWidth="1"/>
    <col min="5" max="5" width="6" customWidth="1"/>
    <col min="6" max="6" width="1.5703125" customWidth="1"/>
    <col min="7" max="7" width="17.7109375" customWidth="1"/>
    <col min="8" max="8" width="14.85546875" customWidth="1"/>
  </cols>
  <sheetData>
    <row r="1" spans="1:9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4" t="s">
        <v>247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1"/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1"/>
      <c r="B4" s="28"/>
      <c r="C4" s="34" t="s">
        <v>0</v>
      </c>
      <c r="D4" s="34"/>
      <c r="E4" s="34"/>
      <c r="F4" s="34"/>
      <c r="G4" s="34"/>
      <c r="H4" s="34"/>
      <c r="I4" s="34"/>
    </row>
    <row r="5" spans="1:9" x14ac:dyDescent="0.25">
      <c r="A5" s="1"/>
      <c r="B5" s="28"/>
      <c r="C5" s="34" t="s">
        <v>1</v>
      </c>
      <c r="D5" s="34"/>
      <c r="E5" s="34"/>
      <c r="F5" s="34"/>
      <c r="G5" s="34"/>
      <c r="H5" s="34"/>
      <c r="I5" s="34"/>
    </row>
    <row r="6" spans="1:9" x14ac:dyDescent="0.25">
      <c r="A6" s="1"/>
      <c r="B6" s="28"/>
      <c r="C6" s="35" t="s">
        <v>2</v>
      </c>
      <c r="D6" s="35"/>
      <c r="E6" s="35"/>
      <c r="F6" s="35"/>
      <c r="G6" s="35"/>
      <c r="H6" s="35"/>
      <c r="I6" s="35"/>
    </row>
    <row r="10" spans="1:9" ht="15" customHeight="1" x14ac:dyDescent="0.25">
      <c r="A10" s="44" t="s">
        <v>234</v>
      </c>
      <c r="B10" s="44"/>
      <c r="C10" s="44"/>
      <c r="D10" s="44"/>
      <c r="E10" s="44"/>
      <c r="F10" s="44"/>
      <c r="G10" s="44"/>
    </row>
    <row r="11" spans="1:9" x14ac:dyDescent="0.25">
      <c r="A11" s="44"/>
      <c r="B11" s="44"/>
      <c r="C11" s="44"/>
      <c r="D11" s="44"/>
      <c r="E11" s="44"/>
      <c r="F11" s="44"/>
      <c r="G11" s="44"/>
    </row>
    <row r="13" spans="1:9" ht="36.75" customHeight="1" x14ac:dyDescent="0.25">
      <c r="A13" s="36" t="s">
        <v>3</v>
      </c>
      <c r="B13" s="36" t="s">
        <v>30</v>
      </c>
      <c r="C13" s="36" t="s">
        <v>31</v>
      </c>
      <c r="D13" s="36" t="s">
        <v>32</v>
      </c>
      <c r="E13" s="36" t="s">
        <v>33</v>
      </c>
      <c r="F13" s="36"/>
      <c r="G13" s="36" t="s">
        <v>235</v>
      </c>
      <c r="H13" s="36" t="s">
        <v>236</v>
      </c>
      <c r="I13" s="38" t="s">
        <v>237</v>
      </c>
    </row>
    <row r="14" spans="1:9" ht="36.75" customHeight="1" x14ac:dyDescent="0.25">
      <c r="A14" s="36"/>
      <c r="B14" s="36"/>
      <c r="C14" s="36"/>
      <c r="D14" s="36"/>
      <c r="E14" s="36"/>
      <c r="F14" s="36"/>
      <c r="G14" s="37"/>
      <c r="H14" s="36"/>
      <c r="I14" s="38"/>
    </row>
    <row r="15" spans="1:9" ht="24" customHeight="1" x14ac:dyDescent="0.25">
      <c r="A15" s="3">
        <v>1</v>
      </c>
      <c r="B15" s="16" t="s">
        <v>34</v>
      </c>
      <c r="C15" s="8" t="s">
        <v>183</v>
      </c>
      <c r="D15" s="23"/>
      <c r="E15" s="39"/>
      <c r="F15" s="39"/>
      <c r="G15" s="30">
        <f>G16+G19+G29+G38+G41</f>
        <v>24858600</v>
      </c>
      <c r="H15" s="30">
        <f>H16+H19+H29+H38+H41</f>
        <v>22495397.830000002</v>
      </c>
      <c r="I15" s="29">
        <f>H15/G15%</f>
        <v>90.493422115485188</v>
      </c>
    </row>
    <row r="16" spans="1:9" ht="24.75" customHeight="1" x14ac:dyDescent="0.25">
      <c r="A16" s="8" t="s">
        <v>10</v>
      </c>
      <c r="B16" s="16" t="s">
        <v>35</v>
      </c>
      <c r="C16" s="8" t="s">
        <v>184</v>
      </c>
      <c r="D16" s="23"/>
      <c r="E16" s="39"/>
      <c r="F16" s="39"/>
      <c r="G16" s="30">
        <f>G17</f>
        <v>1771100</v>
      </c>
      <c r="H16" s="30">
        <f>H17</f>
        <v>1769530.75</v>
      </c>
      <c r="I16" s="29">
        <f t="shared" ref="I16:I79" si="0">H16/G16%</f>
        <v>99.911396872000452</v>
      </c>
    </row>
    <row r="17" spans="1:9" ht="21" customHeight="1" x14ac:dyDescent="0.25">
      <c r="A17" s="23" t="s">
        <v>11</v>
      </c>
      <c r="B17" s="18" t="s">
        <v>36</v>
      </c>
      <c r="C17" s="9" t="s">
        <v>184</v>
      </c>
      <c r="D17" s="9">
        <v>9910000001</v>
      </c>
      <c r="E17" s="39"/>
      <c r="F17" s="39"/>
      <c r="G17" s="31">
        <f>G18</f>
        <v>1771100</v>
      </c>
      <c r="H17" s="31">
        <f>H18</f>
        <v>1769530.75</v>
      </c>
      <c r="I17" s="29">
        <f t="shared" si="0"/>
        <v>99.911396872000452</v>
      </c>
    </row>
    <row r="18" spans="1:9" ht="42" customHeight="1" x14ac:dyDescent="0.25">
      <c r="A18" s="9" t="s">
        <v>37</v>
      </c>
      <c r="B18" s="19" t="s">
        <v>38</v>
      </c>
      <c r="C18" s="9" t="s">
        <v>184</v>
      </c>
      <c r="D18" s="23">
        <v>9910000001</v>
      </c>
      <c r="E18" s="39">
        <v>100</v>
      </c>
      <c r="F18" s="39"/>
      <c r="G18" s="31">
        <v>1771100</v>
      </c>
      <c r="H18" s="14">
        <v>1769530.75</v>
      </c>
      <c r="I18" s="29">
        <f t="shared" si="0"/>
        <v>99.911396872000452</v>
      </c>
    </row>
    <row r="19" spans="1:9" ht="28.5" customHeight="1" x14ac:dyDescent="0.25">
      <c r="A19" s="8" t="s">
        <v>12</v>
      </c>
      <c r="B19" s="16" t="s">
        <v>39</v>
      </c>
      <c r="C19" s="8" t="s">
        <v>185</v>
      </c>
      <c r="D19" s="24"/>
      <c r="E19" s="45"/>
      <c r="F19" s="45"/>
      <c r="G19" s="30">
        <f>G20+G22+G25+G27</f>
        <v>2340700</v>
      </c>
      <c r="H19" s="30">
        <f>H20+H22+H25+H27</f>
        <v>1900154.78</v>
      </c>
      <c r="I19" s="29">
        <f t="shared" si="0"/>
        <v>81.178911436749686</v>
      </c>
    </row>
    <row r="20" spans="1:9" ht="44.25" customHeight="1" x14ac:dyDescent="0.25">
      <c r="A20" s="23" t="s">
        <v>13</v>
      </c>
      <c r="B20" s="18" t="s">
        <v>40</v>
      </c>
      <c r="C20" s="9" t="s">
        <v>185</v>
      </c>
      <c r="D20" s="9">
        <v>9910000002</v>
      </c>
      <c r="E20" s="40"/>
      <c r="F20" s="40"/>
      <c r="G20" s="31">
        <f>G21</f>
        <v>117600</v>
      </c>
      <c r="H20" s="31">
        <f>H21</f>
        <v>117540</v>
      </c>
      <c r="I20" s="29">
        <f t="shared" si="0"/>
        <v>99.948979591836732</v>
      </c>
    </row>
    <row r="21" spans="1:9" ht="36.75" customHeight="1" x14ac:dyDescent="0.25">
      <c r="A21" s="9" t="s">
        <v>4</v>
      </c>
      <c r="B21" s="19" t="s">
        <v>38</v>
      </c>
      <c r="C21" s="9" t="s">
        <v>185</v>
      </c>
      <c r="D21" s="23">
        <v>9910000002</v>
      </c>
      <c r="E21" s="39">
        <v>100</v>
      </c>
      <c r="F21" s="39"/>
      <c r="G21" s="31">
        <v>117600</v>
      </c>
      <c r="H21" s="31">
        <v>117540</v>
      </c>
      <c r="I21" s="29">
        <f t="shared" si="0"/>
        <v>99.948979591836732</v>
      </c>
    </row>
    <row r="22" spans="1:9" ht="22.5" customHeight="1" x14ac:dyDescent="0.25">
      <c r="A22" s="23" t="s">
        <v>138</v>
      </c>
      <c r="B22" s="18" t="s">
        <v>41</v>
      </c>
      <c r="C22" s="9" t="s">
        <v>185</v>
      </c>
      <c r="D22" s="9">
        <v>9910000003</v>
      </c>
      <c r="E22" s="40"/>
      <c r="F22" s="40"/>
      <c r="G22" s="31">
        <f>G23+G24</f>
        <v>607500</v>
      </c>
      <c r="H22" s="31">
        <f>H23+H24</f>
        <v>579018.72</v>
      </c>
      <c r="I22" s="29">
        <f t="shared" si="0"/>
        <v>95.311723456790119</v>
      </c>
    </row>
    <row r="23" spans="1:9" ht="21.75" customHeight="1" x14ac:dyDescent="0.25">
      <c r="A23" s="9" t="s">
        <v>42</v>
      </c>
      <c r="B23" s="19" t="s">
        <v>43</v>
      </c>
      <c r="C23" s="9" t="s">
        <v>185</v>
      </c>
      <c r="D23" s="9">
        <v>9910000003</v>
      </c>
      <c r="E23" s="40">
        <v>200</v>
      </c>
      <c r="F23" s="40"/>
      <c r="G23" s="31">
        <v>603900</v>
      </c>
      <c r="H23" s="14">
        <v>575448.72</v>
      </c>
      <c r="I23" s="29">
        <f t="shared" si="0"/>
        <v>95.288743169398899</v>
      </c>
    </row>
    <row r="24" spans="1:9" ht="18" customHeight="1" x14ac:dyDescent="0.25">
      <c r="A24" s="9" t="s">
        <v>44</v>
      </c>
      <c r="B24" s="19" t="s">
        <v>45</v>
      </c>
      <c r="C24" s="9" t="s">
        <v>185</v>
      </c>
      <c r="D24" s="23">
        <v>9910000003</v>
      </c>
      <c r="E24" s="40">
        <v>800</v>
      </c>
      <c r="F24" s="40"/>
      <c r="G24" s="31">
        <v>3600</v>
      </c>
      <c r="H24" s="14">
        <v>3570</v>
      </c>
      <c r="I24" s="29">
        <f t="shared" si="0"/>
        <v>99.166666666666671</v>
      </c>
    </row>
    <row r="25" spans="1:9" ht="17.25" customHeight="1" x14ac:dyDescent="0.25">
      <c r="A25" s="9" t="s">
        <v>139</v>
      </c>
      <c r="B25" s="19" t="s">
        <v>46</v>
      </c>
      <c r="C25" s="9" t="s">
        <v>185</v>
      </c>
      <c r="D25" s="9">
        <v>9910000006</v>
      </c>
      <c r="E25" s="41"/>
      <c r="F25" s="41"/>
      <c r="G25" s="31">
        <f>G26</f>
        <v>1487600</v>
      </c>
      <c r="H25" s="31">
        <f>H26</f>
        <v>1075596.06</v>
      </c>
      <c r="I25" s="29">
        <f t="shared" si="0"/>
        <v>72.304118042484546</v>
      </c>
    </row>
    <row r="26" spans="1:9" ht="27.75" customHeight="1" x14ac:dyDescent="0.25">
      <c r="A26" s="9" t="s">
        <v>47</v>
      </c>
      <c r="B26" s="19" t="s">
        <v>38</v>
      </c>
      <c r="C26" s="9" t="s">
        <v>185</v>
      </c>
      <c r="D26" s="9">
        <v>9910000006</v>
      </c>
      <c r="E26" s="40">
        <v>100</v>
      </c>
      <c r="F26" s="40"/>
      <c r="G26" s="31">
        <v>1487600</v>
      </c>
      <c r="H26" s="14">
        <v>1075596.06</v>
      </c>
      <c r="I26" s="29">
        <f t="shared" si="0"/>
        <v>72.304118042484546</v>
      </c>
    </row>
    <row r="27" spans="1:9" ht="33" customHeight="1" x14ac:dyDescent="0.25">
      <c r="A27" s="9" t="s">
        <v>140</v>
      </c>
      <c r="B27" s="19" t="s">
        <v>48</v>
      </c>
      <c r="C27" s="9" t="s">
        <v>185</v>
      </c>
      <c r="D27" s="9">
        <v>9920000023</v>
      </c>
      <c r="E27" s="40"/>
      <c r="F27" s="40"/>
      <c r="G27" s="31">
        <f>G28</f>
        <v>128000</v>
      </c>
      <c r="H27" s="31">
        <f>H28</f>
        <v>128000</v>
      </c>
      <c r="I27" s="29">
        <f t="shared" si="0"/>
        <v>100</v>
      </c>
    </row>
    <row r="28" spans="1:9" ht="18.75" customHeight="1" x14ac:dyDescent="0.25">
      <c r="A28" s="9" t="s">
        <v>49</v>
      </c>
      <c r="B28" s="19" t="s">
        <v>45</v>
      </c>
      <c r="C28" s="9" t="s">
        <v>185</v>
      </c>
      <c r="D28" s="9">
        <v>9920000023</v>
      </c>
      <c r="E28" s="40">
        <v>800</v>
      </c>
      <c r="F28" s="40"/>
      <c r="G28" s="31">
        <v>128000</v>
      </c>
      <c r="H28" s="14">
        <v>128000</v>
      </c>
      <c r="I28" s="29">
        <f t="shared" si="0"/>
        <v>100</v>
      </c>
    </row>
    <row r="29" spans="1:9" ht="30.75" customHeight="1" x14ac:dyDescent="0.25">
      <c r="A29" s="8" t="s">
        <v>14</v>
      </c>
      <c r="B29" s="16" t="s">
        <v>50</v>
      </c>
      <c r="C29" s="8" t="s">
        <v>186</v>
      </c>
      <c r="D29" s="9"/>
      <c r="E29" s="40"/>
      <c r="F29" s="40"/>
      <c r="G29" s="30">
        <f>G30+G35</f>
        <v>20638000</v>
      </c>
      <c r="H29" s="30">
        <f>H30+H35</f>
        <v>18825712.300000001</v>
      </c>
      <c r="I29" s="29">
        <f t="shared" si="0"/>
        <v>91.218685434635148</v>
      </c>
    </row>
    <row r="30" spans="1:9" ht="26.25" customHeight="1" x14ac:dyDescent="0.25">
      <c r="A30" s="9" t="s">
        <v>15</v>
      </c>
      <c r="B30" s="19" t="s">
        <v>51</v>
      </c>
      <c r="C30" s="9" t="s">
        <v>186</v>
      </c>
      <c r="D30" s="23">
        <v>9910000005</v>
      </c>
      <c r="E30" s="39"/>
      <c r="F30" s="39"/>
      <c r="G30" s="31">
        <f>G31+G32+G34+G33</f>
        <v>18139500</v>
      </c>
      <c r="H30" s="31">
        <f>H31+H32+H34+H33</f>
        <v>16396224.35</v>
      </c>
      <c r="I30" s="29">
        <f t="shared" si="0"/>
        <v>90.389615755671329</v>
      </c>
    </row>
    <row r="31" spans="1:9" ht="36.75" customHeight="1" x14ac:dyDescent="0.25">
      <c r="A31" s="9" t="s">
        <v>5</v>
      </c>
      <c r="B31" s="19" t="s">
        <v>38</v>
      </c>
      <c r="C31" s="9" t="s">
        <v>186</v>
      </c>
      <c r="D31" s="23">
        <v>9910000005</v>
      </c>
      <c r="E31" s="39">
        <v>100</v>
      </c>
      <c r="F31" s="39"/>
      <c r="G31" s="31">
        <v>15773100</v>
      </c>
      <c r="H31" s="31">
        <v>14124714.710000001</v>
      </c>
      <c r="I31" s="29">
        <f t="shared" si="0"/>
        <v>89.549389213280847</v>
      </c>
    </row>
    <row r="32" spans="1:9" ht="21" customHeight="1" x14ac:dyDescent="0.25">
      <c r="A32" s="9" t="s">
        <v>6</v>
      </c>
      <c r="B32" s="19" t="s">
        <v>43</v>
      </c>
      <c r="C32" s="9" t="s">
        <v>186</v>
      </c>
      <c r="D32" s="23">
        <v>9910000005</v>
      </c>
      <c r="E32" s="40">
        <v>200</v>
      </c>
      <c r="F32" s="40"/>
      <c r="G32" s="31">
        <v>2349000</v>
      </c>
      <c r="H32" s="14">
        <v>2256181.94</v>
      </c>
      <c r="I32" s="29">
        <f t="shared" si="0"/>
        <v>96.048613878246059</v>
      </c>
    </row>
    <row r="33" spans="1:9" ht="21" customHeight="1" x14ac:dyDescent="0.25">
      <c r="A33" s="9" t="s">
        <v>52</v>
      </c>
      <c r="B33" s="19" t="s">
        <v>120</v>
      </c>
      <c r="C33" s="9" t="s">
        <v>186</v>
      </c>
      <c r="D33" s="23">
        <v>9910000005</v>
      </c>
      <c r="E33" s="40">
        <v>300</v>
      </c>
      <c r="F33" s="40"/>
      <c r="G33" s="31">
        <v>11800</v>
      </c>
      <c r="H33" s="14">
        <v>11792.7</v>
      </c>
      <c r="I33" s="29">
        <f t="shared" si="0"/>
        <v>99.938135593220352</v>
      </c>
    </row>
    <row r="34" spans="1:9" ht="19.5" customHeight="1" x14ac:dyDescent="0.25">
      <c r="A34" s="9" t="s">
        <v>232</v>
      </c>
      <c r="B34" s="19" t="s">
        <v>45</v>
      </c>
      <c r="C34" s="9" t="s">
        <v>186</v>
      </c>
      <c r="D34" s="23">
        <v>9910000005</v>
      </c>
      <c r="E34" s="40">
        <v>800</v>
      </c>
      <c r="F34" s="40"/>
      <c r="G34" s="31">
        <v>5600</v>
      </c>
      <c r="H34" s="14">
        <v>3535</v>
      </c>
      <c r="I34" s="29">
        <f t="shared" si="0"/>
        <v>63.125</v>
      </c>
    </row>
    <row r="35" spans="1:9" ht="36.75" customHeight="1" x14ac:dyDescent="0.25">
      <c r="A35" s="9" t="s">
        <v>141</v>
      </c>
      <c r="B35" s="19" t="s">
        <v>228</v>
      </c>
      <c r="C35" s="9" t="s">
        <v>186</v>
      </c>
      <c r="D35" s="9" t="s">
        <v>53</v>
      </c>
      <c r="E35" s="40"/>
      <c r="F35" s="40"/>
      <c r="G35" s="31">
        <f>G36+G37</f>
        <v>2498500</v>
      </c>
      <c r="H35" s="31">
        <f>H36+H37</f>
        <v>2429487.9500000002</v>
      </c>
      <c r="I35" s="29">
        <f t="shared" si="0"/>
        <v>97.237860716429864</v>
      </c>
    </row>
    <row r="36" spans="1:9" ht="36.75" customHeight="1" x14ac:dyDescent="0.25">
      <c r="A36" s="9" t="s">
        <v>7</v>
      </c>
      <c r="B36" s="19" t="s">
        <v>38</v>
      </c>
      <c r="C36" s="9" t="s">
        <v>186</v>
      </c>
      <c r="D36" s="9" t="s">
        <v>53</v>
      </c>
      <c r="E36" s="39">
        <v>100</v>
      </c>
      <c r="F36" s="39"/>
      <c r="G36" s="31">
        <v>2339500</v>
      </c>
      <c r="H36" s="14">
        <v>2271724</v>
      </c>
      <c r="I36" s="29">
        <f t="shared" si="0"/>
        <v>97.102970720239369</v>
      </c>
    </row>
    <row r="37" spans="1:9" ht="19.5" customHeight="1" x14ac:dyDescent="0.25">
      <c r="A37" s="23" t="s">
        <v>54</v>
      </c>
      <c r="B37" s="19" t="s">
        <v>43</v>
      </c>
      <c r="C37" s="9" t="s">
        <v>186</v>
      </c>
      <c r="D37" s="9" t="s">
        <v>53</v>
      </c>
      <c r="E37" s="40">
        <v>200</v>
      </c>
      <c r="F37" s="40"/>
      <c r="G37" s="31">
        <v>159000</v>
      </c>
      <c r="H37" s="14">
        <v>157763.95000000001</v>
      </c>
      <c r="I37" s="29">
        <f t="shared" si="0"/>
        <v>99.222610062893082</v>
      </c>
    </row>
    <row r="38" spans="1:9" ht="21" customHeight="1" x14ac:dyDescent="0.25">
      <c r="A38" s="8" t="s">
        <v>16</v>
      </c>
      <c r="B38" s="16" t="s">
        <v>55</v>
      </c>
      <c r="C38" s="8" t="s">
        <v>187</v>
      </c>
      <c r="D38" s="8"/>
      <c r="E38" s="36"/>
      <c r="F38" s="36"/>
      <c r="G38" s="30">
        <f>G39</f>
        <v>100000</v>
      </c>
      <c r="H38" s="30">
        <f>H39</f>
        <v>0</v>
      </c>
      <c r="I38" s="29">
        <f t="shared" si="0"/>
        <v>0</v>
      </c>
    </row>
    <row r="39" spans="1:9" ht="31.5" customHeight="1" x14ac:dyDescent="0.25">
      <c r="A39" s="9" t="s">
        <v>17</v>
      </c>
      <c r="B39" s="19" t="s">
        <v>56</v>
      </c>
      <c r="C39" s="9" t="s">
        <v>187</v>
      </c>
      <c r="D39" s="9">
        <v>9920000022</v>
      </c>
      <c r="E39" s="40"/>
      <c r="F39" s="40"/>
      <c r="G39" s="31">
        <f>G40</f>
        <v>100000</v>
      </c>
      <c r="H39" s="31">
        <f>H40</f>
        <v>0</v>
      </c>
      <c r="I39" s="29">
        <f t="shared" si="0"/>
        <v>0</v>
      </c>
    </row>
    <row r="40" spans="1:9" ht="20.25" customHeight="1" x14ac:dyDescent="0.25">
      <c r="A40" s="9" t="s">
        <v>8</v>
      </c>
      <c r="B40" s="19" t="s">
        <v>45</v>
      </c>
      <c r="C40" s="9" t="s">
        <v>187</v>
      </c>
      <c r="D40" s="9">
        <v>9920000022</v>
      </c>
      <c r="E40" s="40">
        <v>800</v>
      </c>
      <c r="F40" s="40"/>
      <c r="G40" s="31">
        <v>100000</v>
      </c>
      <c r="H40" s="14"/>
      <c r="I40" s="29">
        <f t="shared" si="0"/>
        <v>0</v>
      </c>
    </row>
    <row r="41" spans="1:9" ht="21" customHeight="1" x14ac:dyDescent="0.25">
      <c r="A41" s="8" t="s">
        <v>142</v>
      </c>
      <c r="B41" s="22" t="s">
        <v>57</v>
      </c>
      <c r="C41" s="8" t="s">
        <v>188</v>
      </c>
      <c r="D41" s="9"/>
      <c r="E41" s="41"/>
      <c r="F41" s="41"/>
      <c r="G41" s="30">
        <f>G42</f>
        <v>8800</v>
      </c>
      <c r="H41" s="30">
        <f>H42</f>
        <v>0</v>
      </c>
      <c r="I41" s="29">
        <f t="shared" si="0"/>
        <v>0</v>
      </c>
    </row>
    <row r="42" spans="1:9" ht="33" customHeight="1" x14ac:dyDescent="0.25">
      <c r="A42" s="9" t="s">
        <v>143</v>
      </c>
      <c r="B42" s="18" t="s">
        <v>229</v>
      </c>
      <c r="C42" s="9" t="s">
        <v>188</v>
      </c>
      <c r="D42" s="9" t="s">
        <v>58</v>
      </c>
      <c r="E42" s="41"/>
      <c r="F42" s="41"/>
      <c r="G42" s="31">
        <f>G43</f>
        <v>8800</v>
      </c>
      <c r="H42" s="31">
        <f>H43</f>
        <v>0</v>
      </c>
      <c r="I42" s="29">
        <f t="shared" si="0"/>
        <v>0</v>
      </c>
    </row>
    <row r="43" spans="1:9" ht="24.75" customHeight="1" x14ac:dyDescent="0.25">
      <c r="A43" s="9" t="s">
        <v>59</v>
      </c>
      <c r="B43" s="19" t="s">
        <v>43</v>
      </c>
      <c r="C43" s="9" t="s">
        <v>188</v>
      </c>
      <c r="D43" s="9" t="s">
        <v>58</v>
      </c>
      <c r="E43" s="40">
        <v>200</v>
      </c>
      <c r="F43" s="40"/>
      <c r="G43" s="31">
        <v>8800</v>
      </c>
      <c r="H43" s="14"/>
      <c r="I43" s="29">
        <f t="shared" si="0"/>
        <v>0</v>
      </c>
    </row>
    <row r="44" spans="1:9" ht="21" customHeight="1" x14ac:dyDescent="0.25">
      <c r="A44" s="8">
        <v>2</v>
      </c>
      <c r="B44" s="16" t="s">
        <v>60</v>
      </c>
      <c r="C44" s="8" t="s">
        <v>189</v>
      </c>
      <c r="D44" s="8"/>
      <c r="E44" s="36"/>
      <c r="F44" s="36"/>
      <c r="G44" s="30">
        <f t="shared" ref="G44:H46" si="1">G45</f>
        <v>30000</v>
      </c>
      <c r="H44" s="30">
        <f t="shared" si="1"/>
        <v>30000</v>
      </c>
      <c r="I44" s="29">
        <f t="shared" si="0"/>
        <v>100</v>
      </c>
    </row>
    <row r="45" spans="1:9" ht="30.75" customHeight="1" x14ac:dyDescent="0.25">
      <c r="A45" s="8" t="s">
        <v>18</v>
      </c>
      <c r="B45" s="16" t="s">
        <v>61</v>
      </c>
      <c r="C45" s="8" t="s">
        <v>190</v>
      </c>
      <c r="D45" s="8"/>
      <c r="E45" s="36"/>
      <c r="F45" s="36"/>
      <c r="G45" s="30">
        <f t="shared" si="1"/>
        <v>30000</v>
      </c>
      <c r="H45" s="30">
        <f t="shared" si="1"/>
        <v>30000</v>
      </c>
      <c r="I45" s="29">
        <f t="shared" si="0"/>
        <v>100</v>
      </c>
    </row>
    <row r="46" spans="1:9" ht="45.75" customHeight="1" x14ac:dyDescent="0.25">
      <c r="A46" s="9" t="s">
        <v>19</v>
      </c>
      <c r="B46" s="19" t="s">
        <v>62</v>
      </c>
      <c r="C46" s="9" t="s">
        <v>190</v>
      </c>
      <c r="D46" s="9">
        <v>9920000026</v>
      </c>
      <c r="E46" s="40"/>
      <c r="F46" s="40"/>
      <c r="G46" s="31">
        <f t="shared" si="1"/>
        <v>30000</v>
      </c>
      <c r="H46" s="31">
        <f t="shared" si="1"/>
        <v>30000</v>
      </c>
      <c r="I46" s="29">
        <f t="shared" si="0"/>
        <v>100</v>
      </c>
    </row>
    <row r="47" spans="1:9" ht="20.25" customHeight="1" x14ac:dyDescent="0.25">
      <c r="A47" s="9" t="s">
        <v>9</v>
      </c>
      <c r="B47" s="19" t="s">
        <v>43</v>
      </c>
      <c r="C47" s="9" t="s">
        <v>190</v>
      </c>
      <c r="D47" s="9">
        <v>9920000026</v>
      </c>
      <c r="E47" s="40">
        <v>200</v>
      </c>
      <c r="F47" s="40"/>
      <c r="G47" s="31">
        <v>30000</v>
      </c>
      <c r="H47" s="14">
        <v>30000</v>
      </c>
      <c r="I47" s="29">
        <f t="shared" si="0"/>
        <v>100</v>
      </c>
    </row>
    <row r="48" spans="1:9" ht="21.75" customHeight="1" x14ac:dyDescent="0.25">
      <c r="A48" s="8">
        <v>3</v>
      </c>
      <c r="B48" s="16" t="s">
        <v>63</v>
      </c>
      <c r="C48" s="8" t="s">
        <v>191</v>
      </c>
      <c r="D48" s="8"/>
      <c r="E48" s="36"/>
      <c r="F48" s="36"/>
      <c r="G48" s="30">
        <f>G49+G52</f>
        <v>245100</v>
      </c>
      <c r="H48" s="30">
        <f>H49+H52</f>
        <v>245020.12</v>
      </c>
      <c r="I48" s="29">
        <f t="shared" si="0"/>
        <v>99.967409220726239</v>
      </c>
    </row>
    <row r="49" spans="1:9" ht="17.25" customHeight="1" x14ac:dyDescent="0.25">
      <c r="A49" s="8" t="s">
        <v>144</v>
      </c>
      <c r="B49" s="16" t="s">
        <v>64</v>
      </c>
      <c r="C49" s="8" t="s">
        <v>192</v>
      </c>
      <c r="D49" s="8"/>
      <c r="E49" s="36"/>
      <c r="F49" s="36"/>
      <c r="G49" s="30">
        <f>G50</f>
        <v>243600</v>
      </c>
      <c r="H49" s="30">
        <f>H50</f>
        <v>243520.12</v>
      </c>
      <c r="I49" s="29">
        <f t="shared" si="0"/>
        <v>99.96720853858784</v>
      </c>
    </row>
    <row r="50" spans="1:9" ht="59.25" customHeight="1" x14ac:dyDescent="0.25">
      <c r="A50" s="9" t="s">
        <v>145</v>
      </c>
      <c r="B50" s="19" t="s">
        <v>65</v>
      </c>
      <c r="C50" s="9" t="s">
        <v>192</v>
      </c>
      <c r="D50" s="9">
        <v>9920000037</v>
      </c>
      <c r="E50" s="40"/>
      <c r="F50" s="40"/>
      <c r="G50" s="31">
        <f>G51</f>
        <v>243600</v>
      </c>
      <c r="H50" s="31">
        <f>H51</f>
        <v>243520.12</v>
      </c>
      <c r="I50" s="29">
        <f t="shared" si="0"/>
        <v>99.96720853858784</v>
      </c>
    </row>
    <row r="51" spans="1:9" ht="20.25" customHeight="1" x14ac:dyDescent="0.25">
      <c r="A51" s="9" t="s">
        <v>66</v>
      </c>
      <c r="B51" s="19" t="s">
        <v>43</v>
      </c>
      <c r="C51" s="9" t="s">
        <v>192</v>
      </c>
      <c r="D51" s="9">
        <v>9920000037</v>
      </c>
      <c r="E51" s="40">
        <v>200</v>
      </c>
      <c r="F51" s="40"/>
      <c r="G51" s="31">
        <v>243600</v>
      </c>
      <c r="H51" s="14">
        <v>243520.12</v>
      </c>
      <c r="I51" s="29">
        <f t="shared" si="0"/>
        <v>99.96720853858784</v>
      </c>
    </row>
    <row r="52" spans="1:9" ht="21.75" customHeight="1" x14ac:dyDescent="0.25">
      <c r="A52" s="8" t="s">
        <v>146</v>
      </c>
      <c r="B52" s="16" t="s">
        <v>227</v>
      </c>
      <c r="C52" s="8" t="s">
        <v>193</v>
      </c>
      <c r="D52" s="8"/>
      <c r="E52" s="36"/>
      <c r="F52" s="36"/>
      <c r="G52" s="30">
        <f>G53</f>
        <v>1500</v>
      </c>
      <c r="H52" s="30">
        <f>H53</f>
        <v>1500</v>
      </c>
      <c r="I52" s="29">
        <f t="shared" si="0"/>
        <v>100</v>
      </c>
    </row>
    <row r="53" spans="1:9" ht="33.75" customHeight="1" x14ac:dyDescent="0.25">
      <c r="A53" s="9" t="s">
        <v>147</v>
      </c>
      <c r="B53" s="19" t="s">
        <v>67</v>
      </c>
      <c r="C53" s="9" t="s">
        <v>193</v>
      </c>
      <c r="D53" s="9">
        <v>9920000027</v>
      </c>
      <c r="E53" s="40"/>
      <c r="F53" s="40"/>
      <c r="G53" s="31">
        <f>G54</f>
        <v>1500</v>
      </c>
      <c r="H53" s="31">
        <f>H54</f>
        <v>1500</v>
      </c>
      <c r="I53" s="29">
        <f t="shared" si="0"/>
        <v>100</v>
      </c>
    </row>
    <row r="54" spans="1:9" ht="22.5" customHeight="1" x14ac:dyDescent="0.25">
      <c r="A54" s="9" t="s">
        <v>68</v>
      </c>
      <c r="B54" s="19" t="s">
        <v>43</v>
      </c>
      <c r="C54" s="9" t="s">
        <v>193</v>
      </c>
      <c r="D54" s="9">
        <v>9920000027</v>
      </c>
      <c r="E54" s="40">
        <v>200</v>
      </c>
      <c r="F54" s="40"/>
      <c r="G54" s="31">
        <v>1500</v>
      </c>
      <c r="H54" s="14">
        <v>1500</v>
      </c>
      <c r="I54" s="29">
        <f t="shared" si="0"/>
        <v>100</v>
      </c>
    </row>
    <row r="55" spans="1:9" ht="22.5" customHeight="1" x14ac:dyDescent="0.25">
      <c r="A55" s="8">
        <v>4</v>
      </c>
      <c r="B55" s="16" t="s">
        <v>69</v>
      </c>
      <c r="C55" s="8" t="s">
        <v>194</v>
      </c>
      <c r="D55" s="8"/>
      <c r="E55" s="36"/>
      <c r="F55" s="36"/>
      <c r="G55" s="30">
        <f>G56</f>
        <v>25730500</v>
      </c>
      <c r="H55" s="30">
        <f>H56</f>
        <v>25725219.73</v>
      </c>
      <c r="I55" s="29">
        <f t="shared" si="0"/>
        <v>99.979478556576822</v>
      </c>
    </row>
    <row r="56" spans="1:9" ht="21.75" customHeight="1" x14ac:dyDescent="0.25">
      <c r="A56" s="8" t="s">
        <v>148</v>
      </c>
      <c r="B56" s="16" t="s">
        <v>70</v>
      </c>
      <c r="C56" s="8" t="s">
        <v>195</v>
      </c>
      <c r="D56" s="8"/>
      <c r="E56" s="36"/>
      <c r="F56" s="36"/>
      <c r="G56" s="30">
        <f>G57+G59+G61+G63+G65+G67+G69+G71</f>
        <v>25730500</v>
      </c>
      <c r="H56" s="30">
        <f>H57+H59+H61+H63+H65+H67+H69+H71</f>
        <v>25725219.73</v>
      </c>
      <c r="I56" s="29">
        <f t="shared" si="0"/>
        <v>99.979478556576822</v>
      </c>
    </row>
    <row r="57" spans="1:9" ht="22.5" customHeight="1" x14ac:dyDescent="0.25">
      <c r="A57" s="9" t="s">
        <v>149</v>
      </c>
      <c r="B57" s="19" t="s">
        <v>71</v>
      </c>
      <c r="C57" s="9" t="s">
        <v>195</v>
      </c>
      <c r="D57" s="9">
        <v>9920000042</v>
      </c>
      <c r="E57" s="39"/>
      <c r="F57" s="39"/>
      <c r="G57" s="31">
        <f>G58</f>
        <v>467400</v>
      </c>
      <c r="H57" s="31">
        <f>H58</f>
        <v>467348.23</v>
      </c>
      <c r="I57" s="29">
        <f t="shared" si="0"/>
        <v>99.988923833975178</v>
      </c>
    </row>
    <row r="58" spans="1:9" ht="22.5" customHeight="1" x14ac:dyDescent="0.25">
      <c r="A58" s="9" t="s">
        <v>72</v>
      </c>
      <c r="B58" s="19" t="s">
        <v>43</v>
      </c>
      <c r="C58" s="9" t="s">
        <v>195</v>
      </c>
      <c r="D58" s="9">
        <v>9920000042</v>
      </c>
      <c r="E58" s="40">
        <v>200</v>
      </c>
      <c r="F58" s="40"/>
      <c r="G58" s="31">
        <v>467400</v>
      </c>
      <c r="H58" s="14">
        <v>467348.23</v>
      </c>
      <c r="I58" s="29">
        <f t="shared" si="0"/>
        <v>99.988923833975178</v>
      </c>
    </row>
    <row r="59" spans="1:9" ht="61.5" customHeight="1" x14ac:dyDescent="0.25">
      <c r="A59" s="9" t="s">
        <v>150</v>
      </c>
      <c r="B59" s="19" t="s">
        <v>226</v>
      </c>
      <c r="C59" s="9" t="s">
        <v>195</v>
      </c>
      <c r="D59" s="9">
        <v>9920000043</v>
      </c>
      <c r="E59" s="40"/>
      <c r="F59" s="40"/>
      <c r="G59" s="31">
        <f>G60</f>
        <v>3294400</v>
      </c>
      <c r="H59" s="31">
        <f>H60</f>
        <v>3293987</v>
      </c>
      <c r="I59" s="29">
        <f t="shared" si="0"/>
        <v>99.987463574550759</v>
      </c>
    </row>
    <row r="60" spans="1:9" ht="21.75" customHeight="1" x14ac:dyDescent="0.25">
      <c r="A60" s="9" t="s">
        <v>73</v>
      </c>
      <c r="B60" s="19" t="s">
        <v>43</v>
      </c>
      <c r="C60" s="9" t="s">
        <v>195</v>
      </c>
      <c r="D60" s="9">
        <v>9920000043</v>
      </c>
      <c r="E60" s="40">
        <v>200</v>
      </c>
      <c r="F60" s="40"/>
      <c r="G60" s="31">
        <v>3294400</v>
      </c>
      <c r="H60" s="14">
        <v>3293987</v>
      </c>
      <c r="I60" s="29">
        <f t="shared" si="0"/>
        <v>99.987463574550759</v>
      </c>
    </row>
    <row r="61" spans="1:9" ht="36.75" customHeight="1" x14ac:dyDescent="0.25">
      <c r="A61" s="9" t="s">
        <v>151</v>
      </c>
      <c r="B61" s="19" t="s">
        <v>74</v>
      </c>
      <c r="C61" s="9" t="s">
        <v>195</v>
      </c>
      <c r="D61" s="9">
        <v>9920000044</v>
      </c>
      <c r="E61" s="40"/>
      <c r="F61" s="40"/>
      <c r="G61" s="31">
        <f>G62</f>
        <v>242800</v>
      </c>
      <c r="H61" s="31">
        <f>H62</f>
        <v>242747.12</v>
      </c>
      <c r="I61" s="29">
        <f t="shared" si="0"/>
        <v>99.978220757825369</v>
      </c>
    </row>
    <row r="62" spans="1:9" ht="24.75" customHeight="1" x14ac:dyDescent="0.25">
      <c r="A62" s="9" t="s">
        <v>75</v>
      </c>
      <c r="B62" s="19" t="s">
        <v>43</v>
      </c>
      <c r="C62" s="9" t="s">
        <v>195</v>
      </c>
      <c r="D62" s="9">
        <v>9920000044</v>
      </c>
      <c r="E62" s="40">
        <v>200</v>
      </c>
      <c r="F62" s="40"/>
      <c r="G62" s="31">
        <v>242800</v>
      </c>
      <c r="H62" s="14">
        <v>242747.12</v>
      </c>
      <c r="I62" s="29">
        <f t="shared" si="0"/>
        <v>99.978220757825369</v>
      </c>
    </row>
    <row r="63" spans="1:9" ht="84.75" customHeight="1" x14ac:dyDescent="0.25">
      <c r="A63" s="9" t="s">
        <v>152</v>
      </c>
      <c r="B63" s="6" t="s">
        <v>76</v>
      </c>
      <c r="C63" s="9" t="s">
        <v>195</v>
      </c>
      <c r="D63" s="9">
        <v>9920000046</v>
      </c>
      <c r="E63" s="40"/>
      <c r="F63" s="40"/>
      <c r="G63" s="31">
        <f>G64</f>
        <v>1311400</v>
      </c>
      <c r="H63" s="31">
        <f>H64</f>
        <v>1310722.7</v>
      </c>
      <c r="I63" s="29">
        <f t="shared" si="0"/>
        <v>99.948352905292055</v>
      </c>
    </row>
    <row r="64" spans="1:9" ht="24.75" customHeight="1" x14ac:dyDescent="0.25">
      <c r="A64" s="9" t="s">
        <v>77</v>
      </c>
      <c r="B64" s="19" t="s">
        <v>43</v>
      </c>
      <c r="C64" s="9" t="s">
        <v>195</v>
      </c>
      <c r="D64" s="9">
        <v>9920000046</v>
      </c>
      <c r="E64" s="40">
        <v>200</v>
      </c>
      <c r="F64" s="40"/>
      <c r="G64" s="31">
        <v>1311400</v>
      </c>
      <c r="H64" s="14">
        <v>1310722.7</v>
      </c>
      <c r="I64" s="29">
        <f t="shared" si="0"/>
        <v>99.948352905292055</v>
      </c>
    </row>
    <row r="65" spans="1:9" ht="46.5" customHeight="1" x14ac:dyDescent="0.25">
      <c r="A65" s="9" t="s">
        <v>153</v>
      </c>
      <c r="B65" s="19" t="s">
        <v>78</v>
      </c>
      <c r="C65" s="9" t="s">
        <v>195</v>
      </c>
      <c r="D65" s="9">
        <v>9920000047</v>
      </c>
      <c r="E65" s="40"/>
      <c r="F65" s="40"/>
      <c r="G65" s="31">
        <f>G66</f>
        <v>283600</v>
      </c>
      <c r="H65" s="31">
        <f>H66</f>
        <v>283481.90000000002</v>
      </c>
      <c r="I65" s="29">
        <f t="shared" si="0"/>
        <v>99.958356840620596</v>
      </c>
    </row>
    <row r="66" spans="1:9" ht="24" customHeight="1" x14ac:dyDescent="0.25">
      <c r="A66" s="9" t="s">
        <v>79</v>
      </c>
      <c r="B66" s="19" t="s">
        <v>43</v>
      </c>
      <c r="C66" s="9" t="s">
        <v>195</v>
      </c>
      <c r="D66" s="9">
        <v>9920000047</v>
      </c>
      <c r="E66" s="40">
        <v>200</v>
      </c>
      <c r="F66" s="40"/>
      <c r="G66" s="31">
        <v>283600</v>
      </c>
      <c r="H66" s="14">
        <v>283481.90000000002</v>
      </c>
      <c r="I66" s="29">
        <f t="shared" si="0"/>
        <v>99.958356840620596</v>
      </c>
    </row>
    <row r="67" spans="1:9" ht="25.5" customHeight="1" x14ac:dyDescent="0.25">
      <c r="A67" s="9" t="s">
        <v>154</v>
      </c>
      <c r="B67" s="6" t="s">
        <v>80</v>
      </c>
      <c r="C67" s="9" t="s">
        <v>195</v>
      </c>
      <c r="D67" s="9">
        <v>9920000048</v>
      </c>
      <c r="E67" s="40"/>
      <c r="F67" s="40"/>
      <c r="G67" s="31">
        <f>G68</f>
        <v>16927900</v>
      </c>
      <c r="H67" s="31">
        <f>H68</f>
        <v>16924232.18</v>
      </c>
      <c r="I67" s="29">
        <f t="shared" si="0"/>
        <v>99.978332693364209</v>
      </c>
    </row>
    <row r="68" spans="1:9" ht="24" customHeight="1" x14ac:dyDescent="0.25">
      <c r="A68" s="9" t="s">
        <v>81</v>
      </c>
      <c r="B68" s="19" t="s">
        <v>43</v>
      </c>
      <c r="C68" s="9" t="s">
        <v>195</v>
      </c>
      <c r="D68" s="9">
        <v>9920000048</v>
      </c>
      <c r="E68" s="40">
        <v>200</v>
      </c>
      <c r="F68" s="40"/>
      <c r="G68" s="31">
        <v>16927900</v>
      </c>
      <c r="H68" s="14">
        <v>16924232.18</v>
      </c>
      <c r="I68" s="29">
        <f t="shared" si="0"/>
        <v>99.978332693364209</v>
      </c>
    </row>
    <row r="69" spans="1:9" ht="48" customHeight="1" x14ac:dyDescent="0.25">
      <c r="A69" s="9" t="s">
        <v>155</v>
      </c>
      <c r="B69" s="19" t="s">
        <v>82</v>
      </c>
      <c r="C69" s="9" t="s">
        <v>195</v>
      </c>
      <c r="D69" s="9">
        <v>9920000051</v>
      </c>
      <c r="E69" s="40"/>
      <c r="F69" s="40"/>
      <c r="G69" s="31">
        <f>G70</f>
        <v>3101000</v>
      </c>
      <c r="H69" s="31">
        <f>H70</f>
        <v>3100891.78</v>
      </c>
      <c r="I69" s="29">
        <f t="shared" si="0"/>
        <v>99.996510158013535</v>
      </c>
    </row>
    <row r="70" spans="1:9" ht="21.75" customHeight="1" x14ac:dyDescent="0.25">
      <c r="A70" s="9" t="s">
        <v>83</v>
      </c>
      <c r="B70" s="19" t="s">
        <v>43</v>
      </c>
      <c r="C70" s="9" t="s">
        <v>195</v>
      </c>
      <c r="D70" s="9">
        <v>9920000051</v>
      </c>
      <c r="E70" s="40">
        <v>200</v>
      </c>
      <c r="F70" s="40"/>
      <c r="G70" s="31">
        <v>3101000</v>
      </c>
      <c r="H70" s="14">
        <v>3100891.78</v>
      </c>
      <c r="I70" s="29">
        <f t="shared" si="0"/>
        <v>99.996510158013535</v>
      </c>
    </row>
    <row r="71" spans="1:9" ht="81.75" customHeight="1" x14ac:dyDescent="0.25">
      <c r="A71" s="9" t="s">
        <v>156</v>
      </c>
      <c r="B71" s="19" t="s">
        <v>84</v>
      </c>
      <c r="C71" s="9" t="s">
        <v>195</v>
      </c>
      <c r="D71" s="23">
        <v>9920000052</v>
      </c>
      <c r="E71" s="39"/>
      <c r="F71" s="39"/>
      <c r="G71" s="31">
        <f>G72</f>
        <v>102000</v>
      </c>
      <c r="H71" s="31">
        <f>H72</f>
        <v>101808.82</v>
      </c>
      <c r="I71" s="29">
        <f t="shared" si="0"/>
        <v>99.812568627450986</v>
      </c>
    </row>
    <row r="72" spans="1:9" ht="24.75" customHeight="1" x14ac:dyDescent="0.25">
      <c r="A72" s="9" t="s">
        <v>85</v>
      </c>
      <c r="B72" s="19" t="s">
        <v>43</v>
      </c>
      <c r="C72" s="9" t="s">
        <v>195</v>
      </c>
      <c r="D72" s="23">
        <v>9920000052</v>
      </c>
      <c r="E72" s="39">
        <v>200</v>
      </c>
      <c r="F72" s="39"/>
      <c r="G72" s="31">
        <v>102000</v>
      </c>
      <c r="H72" s="14">
        <v>101808.82</v>
      </c>
      <c r="I72" s="29">
        <f t="shared" si="0"/>
        <v>99.812568627450986</v>
      </c>
    </row>
    <row r="73" spans="1:9" ht="25.5" customHeight="1" x14ac:dyDescent="0.25">
      <c r="A73" s="8">
        <v>5</v>
      </c>
      <c r="B73" s="16" t="s">
        <v>86</v>
      </c>
      <c r="C73" s="8" t="s">
        <v>196</v>
      </c>
      <c r="D73" s="23"/>
      <c r="E73" s="39"/>
      <c r="F73" s="39"/>
      <c r="G73" s="30">
        <f>G74+G77</f>
        <v>123600</v>
      </c>
      <c r="H73" s="30">
        <f>H74+H77</f>
        <v>123600</v>
      </c>
      <c r="I73" s="29">
        <f t="shared" si="0"/>
        <v>100</v>
      </c>
    </row>
    <row r="74" spans="1:9" ht="24.75" customHeight="1" x14ac:dyDescent="0.25">
      <c r="A74" s="8" t="s">
        <v>157</v>
      </c>
      <c r="B74" s="16" t="s">
        <v>87</v>
      </c>
      <c r="C74" s="8" t="s">
        <v>197</v>
      </c>
      <c r="D74" s="23"/>
      <c r="E74" s="39"/>
      <c r="F74" s="39"/>
      <c r="G74" s="30">
        <f>G75</f>
        <v>22700</v>
      </c>
      <c r="H74" s="30">
        <f>H75</f>
        <v>22700</v>
      </c>
      <c r="I74" s="29">
        <f t="shared" si="0"/>
        <v>100</v>
      </c>
    </row>
    <row r="75" spans="1:9" ht="81" customHeight="1" x14ac:dyDescent="0.25">
      <c r="A75" s="23" t="s">
        <v>158</v>
      </c>
      <c r="B75" s="19" t="s">
        <v>88</v>
      </c>
      <c r="C75" s="9" t="s">
        <v>197</v>
      </c>
      <c r="D75" s="9">
        <v>9920000015</v>
      </c>
      <c r="E75" s="39"/>
      <c r="F75" s="39"/>
      <c r="G75" s="31">
        <f>G76</f>
        <v>22700</v>
      </c>
      <c r="H75" s="31">
        <f>H76</f>
        <v>22700</v>
      </c>
      <c r="I75" s="29">
        <f t="shared" si="0"/>
        <v>100</v>
      </c>
    </row>
    <row r="76" spans="1:9" ht="21.75" customHeight="1" x14ac:dyDescent="0.25">
      <c r="A76" s="9" t="s">
        <v>89</v>
      </c>
      <c r="B76" s="19" t="s">
        <v>43</v>
      </c>
      <c r="C76" s="9" t="s">
        <v>197</v>
      </c>
      <c r="D76" s="9">
        <v>9920000015</v>
      </c>
      <c r="E76" s="39">
        <v>200</v>
      </c>
      <c r="F76" s="39"/>
      <c r="G76" s="31">
        <v>22700</v>
      </c>
      <c r="H76" s="14">
        <v>22700</v>
      </c>
      <c r="I76" s="29">
        <f t="shared" si="0"/>
        <v>100</v>
      </c>
    </row>
    <row r="77" spans="1:9" ht="18" customHeight="1" x14ac:dyDescent="0.25">
      <c r="A77" s="8" t="s">
        <v>159</v>
      </c>
      <c r="B77" s="16" t="s">
        <v>90</v>
      </c>
      <c r="C77" s="9" t="s">
        <v>198</v>
      </c>
      <c r="D77" s="9"/>
      <c r="E77" s="41"/>
      <c r="F77" s="41"/>
      <c r="G77" s="30">
        <f>G78+G80+G82+G84+G86+G88</f>
        <v>100900</v>
      </c>
      <c r="H77" s="30">
        <f>H78+H80+H82+H84+H86+H88</f>
        <v>100900</v>
      </c>
      <c r="I77" s="29">
        <f t="shared" si="0"/>
        <v>100</v>
      </c>
    </row>
    <row r="78" spans="1:9" ht="33" customHeight="1" x14ac:dyDescent="0.25">
      <c r="A78" s="9" t="s">
        <v>160</v>
      </c>
      <c r="B78" s="19" t="s">
        <v>91</v>
      </c>
      <c r="C78" s="9" t="s">
        <v>198</v>
      </c>
      <c r="D78" s="9">
        <v>9920000028</v>
      </c>
      <c r="E78" s="41"/>
      <c r="F78" s="41"/>
      <c r="G78" s="31">
        <f>G79</f>
        <v>45000</v>
      </c>
      <c r="H78" s="31">
        <f>H79</f>
        <v>45000</v>
      </c>
      <c r="I78" s="29">
        <f t="shared" si="0"/>
        <v>100</v>
      </c>
    </row>
    <row r="79" spans="1:9" ht="23.25" customHeight="1" x14ac:dyDescent="0.25">
      <c r="A79" s="9" t="s">
        <v>92</v>
      </c>
      <c r="B79" s="19" t="s">
        <v>43</v>
      </c>
      <c r="C79" s="9" t="s">
        <v>198</v>
      </c>
      <c r="D79" s="9">
        <v>9920000028</v>
      </c>
      <c r="E79" s="39">
        <v>200</v>
      </c>
      <c r="F79" s="39"/>
      <c r="G79" s="31">
        <v>45000</v>
      </c>
      <c r="H79" s="14">
        <v>45000</v>
      </c>
      <c r="I79" s="29">
        <f t="shared" si="0"/>
        <v>100</v>
      </c>
    </row>
    <row r="80" spans="1:9" ht="33" customHeight="1" x14ac:dyDescent="0.25">
      <c r="A80" s="9" t="s">
        <v>161</v>
      </c>
      <c r="B80" s="19" t="s">
        <v>93</v>
      </c>
      <c r="C80" s="9" t="s">
        <v>198</v>
      </c>
      <c r="D80" s="9">
        <v>9920000029</v>
      </c>
      <c r="E80" s="41"/>
      <c r="F80" s="41"/>
      <c r="G80" s="31">
        <f>G81</f>
        <v>6000</v>
      </c>
      <c r="H80" s="31">
        <f>H81</f>
        <v>6000</v>
      </c>
      <c r="I80" s="29">
        <f t="shared" ref="I80:I123" si="2">H80/G80%</f>
        <v>100</v>
      </c>
    </row>
    <row r="81" spans="1:9" ht="21.75" customHeight="1" x14ac:dyDescent="0.25">
      <c r="A81" s="9" t="s">
        <v>94</v>
      </c>
      <c r="B81" s="19" t="s">
        <v>43</v>
      </c>
      <c r="C81" s="9" t="s">
        <v>198</v>
      </c>
      <c r="D81" s="9">
        <v>9920000029</v>
      </c>
      <c r="E81" s="39">
        <v>200</v>
      </c>
      <c r="F81" s="39"/>
      <c r="G81" s="31">
        <v>6000</v>
      </c>
      <c r="H81" s="14">
        <v>6000</v>
      </c>
      <c r="I81" s="29">
        <f t="shared" si="2"/>
        <v>100</v>
      </c>
    </row>
    <row r="82" spans="1:9" ht="47.25" customHeight="1" x14ac:dyDescent="0.25">
      <c r="A82" s="9" t="s">
        <v>162</v>
      </c>
      <c r="B82" s="19" t="s">
        <v>95</v>
      </c>
      <c r="C82" s="9" t="s">
        <v>198</v>
      </c>
      <c r="D82" s="9">
        <v>9920000030</v>
      </c>
      <c r="E82" s="41"/>
      <c r="F82" s="41"/>
      <c r="G82" s="31">
        <f>G83</f>
        <v>6000</v>
      </c>
      <c r="H82" s="31">
        <f>H83</f>
        <v>6000</v>
      </c>
      <c r="I82" s="29">
        <f t="shared" si="2"/>
        <v>100</v>
      </c>
    </row>
    <row r="83" spans="1:9" ht="23.25" customHeight="1" x14ac:dyDescent="0.25">
      <c r="A83" s="9" t="s">
        <v>96</v>
      </c>
      <c r="B83" s="19" t="s">
        <v>43</v>
      </c>
      <c r="C83" s="9" t="s">
        <v>198</v>
      </c>
      <c r="D83" s="9">
        <v>9920000030</v>
      </c>
      <c r="E83" s="39">
        <v>200</v>
      </c>
      <c r="F83" s="39"/>
      <c r="G83" s="31">
        <v>6000</v>
      </c>
      <c r="H83" s="14">
        <v>6000</v>
      </c>
      <c r="I83" s="29">
        <f t="shared" si="2"/>
        <v>100</v>
      </c>
    </row>
    <row r="84" spans="1:9" ht="49.5" customHeight="1" x14ac:dyDescent="0.25">
      <c r="A84" s="9" t="s">
        <v>163</v>
      </c>
      <c r="B84" s="19" t="s">
        <v>97</v>
      </c>
      <c r="C84" s="9" t="s">
        <v>198</v>
      </c>
      <c r="D84" s="9">
        <v>9920000031</v>
      </c>
      <c r="E84" s="41"/>
      <c r="F84" s="41"/>
      <c r="G84" s="31">
        <f>G85</f>
        <v>6000</v>
      </c>
      <c r="H84" s="31">
        <f>H85</f>
        <v>6000</v>
      </c>
      <c r="I84" s="29">
        <f t="shared" si="2"/>
        <v>100</v>
      </c>
    </row>
    <row r="85" spans="1:9" ht="24" customHeight="1" x14ac:dyDescent="0.25">
      <c r="A85" s="9" t="s">
        <v>98</v>
      </c>
      <c r="B85" s="19" t="s">
        <v>43</v>
      </c>
      <c r="C85" s="9" t="s">
        <v>198</v>
      </c>
      <c r="D85" s="9">
        <v>9920000031</v>
      </c>
      <c r="E85" s="39">
        <v>200</v>
      </c>
      <c r="F85" s="39"/>
      <c r="G85" s="31">
        <v>6000</v>
      </c>
      <c r="H85" s="14">
        <v>6000</v>
      </c>
      <c r="I85" s="29">
        <f t="shared" si="2"/>
        <v>100</v>
      </c>
    </row>
    <row r="86" spans="1:9" ht="60" customHeight="1" x14ac:dyDescent="0.25">
      <c r="A86" s="9" t="s">
        <v>164</v>
      </c>
      <c r="B86" s="19" t="s">
        <v>99</v>
      </c>
      <c r="C86" s="9" t="s">
        <v>198</v>
      </c>
      <c r="D86" s="9">
        <v>9920000032</v>
      </c>
      <c r="E86" s="41"/>
      <c r="F86" s="41"/>
      <c r="G86" s="31">
        <f>G87</f>
        <v>6000</v>
      </c>
      <c r="H86" s="31">
        <f>H87</f>
        <v>6000</v>
      </c>
      <c r="I86" s="29">
        <f t="shared" si="2"/>
        <v>100</v>
      </c>
    </row>
    <row r="87" spans="1:9" ht="23.25" customHeight="1" x14ac:dyDescent="0.25">
      <c r="A87" s="9" t="s">
        <v>100</v>
      </c>
      <c r="B87" s="19" t="s">
        <v>43</v>
      </c>
      <c r="C87" s="9" t="s">
        <v>198</v>
      </c>
      <c r="D87" s="9">
        <v>9920000032</v>
      </c>
      <c r="E87" s="39">
        <v>200</v>
      </c>
      <c r="F87" s="39"/>
      <c r="G87" s="31">
        <v>6000</v>
      </c>
      <c r="H87" s="14">
        <v>6000</v>
      </c>
      <c r="I87" s="29">
        <f t="shared" si="2"/>
        <v>100</v>
      </c>
    </row>
    <row r="88" spans="1:9" ht="48.75" customHeight="1" x14ac:dyDescent="0.25">
      <c r="A88" s="9" t="s">
        <v>165</v>
      </c>
      <c r="B88" s="19" t="s">
        <v>102</v>
      </c>
      <c r="C88" s="9" t="s">
        <v>198</v>
      </c>
      <c r="D88" s="9">
        <v>9920000041</v>
      </c>
      <c r="E88" s="41"/>
      <c r="F88" s="41"/>
      <c r="G88" s="31">
        <f>G89</f>
        <v>31900</v>
      </c>
      <c r="H88" s="31">
        <f>H89</f>
        <v>31900</v>
      </c>
      <c r="I88" s="29">
        <f t="shared" si="2"/>
        <v>100</v>
      </c>
    </row>
    <row r="89" spans="1:9" ht="21" customHeight="1" x14ac:dyDescent="0.25">
      <c r="A89" s="9" t="s">
        <v>101</v>
      </c>
      <c r="B89" s="19" t="s">
        <v>43</v>
      </c>
      <c r="C89" s="9" t="s">
        <v>198</v>
      </c>
      <c r="D89" s="9">
        <v>9920000041</v>
      </c>
      <c r="E89" s="39">
        <v>200</v>
      </c>
      <c r="F89" s="39"/>
      <c r="G89" s="31">
        <v>31900</v>
      </c>
      <c r="H89" s="14">
        <v>31900</v>
      </c>
      <c r="I89" s="29">
        <f t="shared" si="2"/>
        <v>100</v>
      </c>
    </row>
    <row r="90" spans="1:9" ht="24" customHeight="1" x14ac:dyDescent="0.25">
      <c r="A90" s="8">
        <v>6</v>
      </c>
      <c r="B90" s="16" t="s">
        <v>103</v>
      </c>
      <c r="C90" s="8" t="s">
        <v>199</v>
      </c>
      <c r="D90" s="23"/>
      <c r="E90" s="39"/>
      <c r="F90" s="39"/>
      <c r="G90" s="30">
        <f>G91+G98</f>
        <v>20309300</v>
      </c>
      <c r="H90" s="30">
        <f>H91+H98</f>
        <v>20084659.870000001</v>
      </c>
      <c r="I90" s="29">
        <f t="shared" si="2"/>
        <v>98.893905107512325</v>
      </c>
    </row>
    <row r="91" spans="1:9" ht="24" customHeight="1" x14ac:dyDescent="0.25">
      <c r="A91" s="8" t="s">
        <v>166</v>
      </c>
      <c r="B91" s="16" t="s">
        <v>104</v>
      </c>
      <c r="C91" s="8" t="s">
        <v>200</v>
      </c>
      <c r="D91" s="23"/>
      <c r="E91" s="39"/>
      <c r="F91" s="39"/>
      <c r="G91" s="30">
        <f>G92+G94+G96</f>
        <v>9666200</v>
      </c>
      <c r="H91" s="30">
        <f>H92+H94+H96</f>
        <v>9545943</v>
      </c>
      <c r="I91" s="29">
        <f t="shared" si="2"/>
        <v>98.75590200906251</v>
      </c>
    </row>
    <row r="92" spans="1:9" ht="36.75" customHeight="1" x14ac:dyDescent="0.25">
      <c r="A92" s="23" t="s">
        <v>167</v>
      </c>
      <c r="B92" s="19" t="s">
        <v>105</v>
      </c>
      <c r="C92" s="9" t="s">
        <v>200</v>
      </c>
      <c r="D92" s="9">
        <v>9920000017</v>
      </c>
      <c r="E92" s="42"/>
      <c r="F92" s="42"/>
      <c r="G92" s="31">
        <f>G93</f>
        <v>774900</v>
      </c>
      <c r="H92" s="31">
        <f>H93</f>
        <v>774900</v>
      </c>
      <c r="I92" s="29">
        <f t="shared" si="2"/>
        <v>100</v>
      </c>
    </row>
    <row r="93" spans="1:9" ht="23.25" customHeight="1" x14ac:dyDescent="0.25">
      <c r="A93" s="23" t="s">
        <v>106</v>
      </c>
      <c r="B93" s="19" t="s">
        <v>43</v>
      </c>
      <c r="C93" s="9" t="s">
        <v>200</v>
      </c>
      <c r="D93" s="9">
        <v>9920000017</v>
      </c>
      <c r="E93" s="39">
        <v>200</v>
      </c>
      <c r="F93" s="39"/>
      <c r="G93" s="31">
        <v>774900</v>
      </c>
      <c r="H93" s="14">
        <v>774900</v>
      </c>
      <c r="I93" s="29">
        <f t="shared" si="2"/>
        <v>100</v>
      </c>
    </row>
    <row r="94" spans="1:9" ht="36.75" customHeight="1" x14ac:dyDescent="0.25">
      <c r="A94" s="23" t="s">
        <v>168</v>
      </c>
      <c r="B94" s="19" t="s">
        <v>107</v>
      </c>
      <c r="C94" s="9" t="s">
        <v>200</v>
      </c>
      <c r="D94" s="9">
        <v>9920000018</v>
      </c>
      <c r="E94" s="40"/>
      <c r="F94" s="40"/>
      <c r="G94" s="31">
        <f>G95</f>
        <v>7055000</v>
      </c>
      <c r="H94" s="31">
        <f>H95</f>
        <v>6934900</v>
      </c>
      <c r="I94" s="29">
        <f t="shared" si="2"/>
        <v>98.297661233167972</v>
      </c>
    </row>
    <row r="95" spans="1:9" ht="23.25" customHeight="1" x14ac:dyDescent="0.25">
      <c r="A95" s="23" t="s">
        <v>108</v>
      </c>
      <c r="B95" s="19" t="s">
        <v>43</v>
      </c>
      <c r="C95" s="9" t="s">
        <v>200</v>
      </c>
      <c r="D95" s="9">
        <v>9920000018</v>
      </c>
      <c r="E95" s="39">
        <v>200</v>
      </c>
      <c r="F95" s="39"/>
      <c r="G95" s="31">
        <v>7055000</v>
      </c>
      <c r="H95" s="14">
        <v>6934900</v>
      </c>
      <c r="I95" s="29">
        <f t="shared" si="2"/>
        <v>98.297661233167972</v>
      </c>
    </row>
    <row r="96" spans="1:9" ht="36.75" customHeight="1" x14ac:dyDescent="0.25">
      <c r="A96" s="23" t="s">
        <v>169</v>
      </c>
      <c r="B96" s="19" t="s">
        <v>109</v>
      </c>
      <c r="C96" s="9" t="s">
        <v>200</v>
      </c>
      <c r="D96" s="9">
        <v>9920000036</v>
      </c>
      <c r="E96" s="40"/>
      <c r="F96" s="40"/>
      <c r="G96" s="31">
        <f>G97</f>
        <v>1836300</v>
      </c>
      <c r="H96" s="31">
        <f>H97</f>
        <v>1836143</v>
      </c>
      <c r="I96" s="29">
        <f t="shared" si="2"/>
        <v>99.991450198769257</v>
      </c>
    </row>
    <row r="97" spans="1:9" ht="18.75" customHeight="1" x14ac:dyDescent="0.25">
      <c r="A97" s="9" t="s">
        <v>110</v>
      </c>
      <c r="B97" s="19" t="s">
        <v>43</v>
      </c>
      <c r="C97" s="9" t="s">
        <v>200</v>
      </c>
      <c r="D97" s="9">
        <v>9920000036</v>
      </c>
      <c r="E97" s="39">
        <v>200</v>
      </c>
      <c r="F97" s="39"/>
      <c r="G97" s="31">
        <v>1836300</v>
      </c>
      <c r="H97" s="14">
        <v>1836143</v>
      </c>
      <c r="I97" s="29">
        <f t="shared" si="2"/>
        <v>99.991450198769257</v>
      </c>
    </row>
    <row r="98" spans="1:9" ht="18.75" customHeight="1" x14ac:dyDescent="0.25">
      <c r="A98" s="8" t="s">
        <v>170</v>
      </c>
      <c r="B98" s="16" t="s">
        <v>111</v>
      </c>
      <c r="C98" s="8" t="s">
        <v>201</v>
      </c>
      <c r="D98" s="9"/>
      <c r="E98" s="41"/>
      <c r="F98" s="41"/>
      <c r="G98" s="30">
        <f>G99</f>
        <v>10643100</v>
      </c>
      <c r="H98" s="30">
        <f>H99</f>
        <v>10538716.870000001</v>
      </c>
      <c r="I98" s="29">
        <f t="shared" si="2"/>
        <v>99.019241292480586</v>
      </c>
    </row>
    <row r="99" spans="1:9" ht="26.25" customHeight="1" x14ac:dyDescent="0.25">
      <c r="A99" s="9" t="s">
        <v>171</v>
      </c>
      <c r="B99" s="19" t="s">
        <v>112</v>
      </c>
      <c r="C99" s="9" t="s">
        <v>201</v>
      </c>
      <c r="D99" s="23">
        <v>9920000002</v>
      </c>
      <c r="E99" s="41"/>
      <c r="F99" s="41"/>
      <c r="G99" s="31">
        <f>G100+G101+G102</f>
        <v>10643100</v>
      </c>
      <c r="H99" s="31">
        <f>H100+H101+H102</f>
        <v>10538716.870000001</v>
      </c>
      <c r="I99" s="29">
        <f t="shared" si="2"/>
        <v>99.019241292480586</v>
      </c>
    </row>
    <row r="100" spans="1:9" ht="36.75" customHeight="1" x14ac:dyDescent="0.25">
      <c r="A100" s="9" t="s">
        <v>113</v>
      </c>
      <c r="B100" s="19" t="s">
        <v>38</v>
      </c>
      <c r="C100" s="9" t="s">
        <v>201</v>
      </c>
      <c r="D100" s="23">
        <v>9920000002</v>
      </c>
      <c r="E100" s="40">
        <v>100</v>
      </c>
      <c r="F100" s="40"/>
      <c r="G100" s="31">
        <v>7920000</v>
      </c>
      <c r="H100" s="14">
        <v>7895869.04</v>
      </c>
      <c r="I100" s="29">
        <f t="shared" si="2"/>
        <v>99.695316161616162</v>
      </c>
    </row>
    <row r="101" spans="1:9" ht="18.75" customHeight="1" x14ac:dyDescent="0.25">
      <c r="A101" s="9" t="s">
        <v>114</v>
      </c>
      <c r="B101" s="19" t="s">
        <v>43</v>
      </c>
      <c r="C101" s="9" t="s">
        <v>201</v>
      </c>
      <c r="D101" s="23">
        <v>9920000002</v>
      </c>
      <c r="E101" s="40">
        <v>200</v>
      </c>
      <c r="F101" s="40"/>
      <c r="G101" s="31">
        <v>2721000</v>
      </c>
      <c r="H101" s="14">
        <v>2640783.83</v>
      </c>
      <c r="I101" s="29">
        <f t="shared" si="2"/>
        <v>97.051959941198092</v>
      </c>
    </row>
    <row r="102" spans="1:9" ht="17.25" customHeight="1" x14ac:dyDescent="0.25">
      <c r="A102" s="9" t="s">
        <v>115</v>
      </c>
      <c r="B102" s="19" t="s">
        <v>45</v>
      </c>
      <c r="C102" s="9" t="s">
        <v>201</v>
      </c>
      <c r="D102" s="23">
        <v>9920000002</v>
      </c>
      <c r="E102" s="40">
        <v>800</v>
      </c>
      <c r="F102" s="40"/>
      <c r="G102" s="31">
        <v>2100</v>
      </c>
      <c r="H102" s="14">
        <v>2064</v>
      </c>
      <c r="I102" s="29">
        <f t="shared" si="2"/>
        <v>98.285714285714292</v>
      </c>
    </row>
    <row r="103" spans="1:9" ht="21.75" customHeight="1" x14ac:dyDescent="0.25">
      <c r="A103" s="8">
        <v>7</v>
      </c>
      <c r="B103" s="16" t="s">
        <v>116</v>
      </c>
      <c r="C103" s="8">
        <v>1000</v>
      </c>
      <c r="D103" s="8"/>
      <c r="E103" s="36"/>
      <c r="F103" s="36"/>
      <c r="G103" s="30">
        <f>G104+G107+G110</f>
        <v>13814700</v>
      </c>
      <c r="H103" s="30">
        <f>H104+H107+H110</f>
        <v>12471259.35</v>
      </c>
      <c r="I103" s="29">
        <f t="shared" si="2"/>
        <v>90.275281765076329</v>
      </c>
    </row>
    <row r="104" spans="1:9" ht="22.5" customHeight="1" x14ac:dyDescent="0.25">
      <c r="A104" s="8" t="s">
        <v>172</v>
      </c>
      <c r="B104" s="16" t="s">
        <v>117</v>
      </c>
      <c r="C104" s="8">
        <v>1001</v>
      </c>
      <c r="D104" s="8"/>
      <c r="E104" s="36"/>
      <c r="F104" s="36"/>
      <c r="G104" s="30">
        <f>G105</f>
        <v>368100</v>
      </c>
      <c r="H104" s="30">
        <f>H105</f>
        <v>368031.6</v>
      </c>
      <c r="I104" s="29">
        <f t="shared" si="2"/>
        <v>99.981418092909536</v>
      </c>
    </row>
    <row r="105" spans="1:9" ht="68.25" customHeight="1" x14ac:dyDescent="0.25">
      <c r="A105" s="9" t="s">
        <v>173</v>
      </c>
      <c r="B105" s="19" t="s">
        <v>118</v>
      </c>
      <c r="C105" s="9">
        <v>1001</v>
      </c>
      <c r="D105" s="9">
        <v>9920000019</v>
      </c>
      <c r="E105" s="40"/>
      <c r="F105" s="40"/>
      <c r="G105" s="31">
        <f>G106</f>
        <v>368100</v>
      </c>
      <c r="H105" s="14">
        <f>H106</f>
        <v>368031.6</v>
      </c>
      <c r="I105" s="29">
        <f t="shared" si="2"/>
        <v>99.981418092909536</v>
      </c>
    </row>
    <row r="106" spans="1:9" ht="19.5" customHeight="1" x14ac:dyDescent="0.25">
      <c r="A106" s="9" t="s">
        <v>119</v>
      </c>
      <c r="B106" s="19" t="s">
        <v>120</v>
      </c>
      <c r="C106" s="9">
        <v>1001</v>
      </c>
      <c r="D106" s="9">
        <v>9920000019</v>
      </c>
      <c r="E106" s="40">
        <v>300</v>
      </c>
      <c r="F106" s="40"/>
      <c r="G106" s="31">
        <v>368100</v>
      </c>
      <c r="H106" s="14">
        <v>368031.6</v>
      </c>
      <c r="I106" s="29">
        <f t="shared" si="2"/>
        <v>99.981418092909536</v>
      </c>
    </row>
    <row r="107" spans="1:9" ht="17.25" customHeight="1" x14ac:dyDescent="0.25">
      <c r="A107" s="8" t="s">
        <v>174</v>
      </c>
      <c r="B107" s="16" t="s">
        <v>121</v>
      </c>
      <c r="C107" s="8">
        <v>1003</v>
      </c>
      <c r="D107" s="23"/>
      <c r="E107" s="39"/>
      <c r="F107" s="39"/>
      <c r="G107" s="30">
        <f>G108</f>
        <v>1047500</v>
      </c>
      <c r="H107" s="30">
        <f>H108</f>
        <v>1047481.32</v>
      </c>
      <c r="I107" s="29">
        <f t="shared" si="2"/>
        <v>99.998216706443912</v>
      </c>
    </row>
    <row r="108" spans="1:9" ht="45" customHeight="1" x14ac:dyDescent="0.25">
      <c r="A108" s="9" t="s">
        <v>175</v>
      </c>
      <c r="B108" s="19" t="s">
        <v>122</v>
      </c>
      <c r="C108" s="9">
        <v>1003</v>
      </c>
      <c r="D108" s="23">
        <v>9920000049</v>
      </c>
      <c r="E108" s="39"/>
      <c r="F108" s="39"/>
      <c r="G108" s="31">
        <f>G109</f>
        <v>1047500</v>
      </c>
      <c r="H108" s="31">
        <f>H109</f>
        <v>1047481.32</v>
      </c>
      <c r="I108" s="29">
        <f t="shared" si="2"/>
        <v>99.998216706443912</v>
      </c>
    </row>
    <row r="109" spans="1:9" ht="18.75" customHeight="1" x14ac:dyDescent="0.25">
      <c r="A109" s="9" t="s">
        <v>123</v>
      </c>
      <c r="B109" s="19" t="s">
        <v>120</v>
      </c>
      <c r="C109" s="9">
        <v>1003</v>
      </c>
      <c r="D109" s="23">
        <v>9920000049</v>
      </c>
      <c r="E109" s="39">
        <v>300</v>
      </c>
      <c r="F109" s="39"/>
      <c r="G109" s="31">
        <v>1047500</v>
      </c>
      <c r="H109" s="14">
        <v>1047481.32</v>
      </c>
      <c r="I109" s="29">
        <f t="shared" si="2"/>
        <v>99.998216706443912</v>
      </c>
    </row>
    <row r="110" spans="1:9" ht="20.25" customHeight="1" x14ac:dyDescent="0.25">
      <c r="A110" s="8" t="s">
        <v>176</v>
      </c>
      <c r="B110" s="16" t="s">
        <v>124</v>
      </c>
      <c r="C110" s="8">
        <v>1004</v>
      </c>
      <c r="D110" s="23"/>
      <c r="E110" s="39"/>
      <c r="F110" s="39"/>
      <c r="G110" s="30">
        <f>G111+G113</f>
        <v>12399100</v>
      </c>
      <c r="H110" s="30">
        <f>H111+H113</f>
        <v>11055746.43</v>
      </c>
      <c r="I110" s="29">
        <f t="shared" si="2"/>
        <v>89.165717108499805</v>
      </c>
    </row>
    <row r="111" spans="1:9" ht="35.25" customHeight="1" x14ac:dyDescent="0.25">
      <c r="A111" s="23" t="s">
        <v>177</v>
      </c>
      <c r="B111" s="18" t="s">
        <v>230</v>
      </c>
      <c r="C111" s="9">
        <v>1004</v>
      </c>
      <c r="D111" s="9" t="s">
        <v>125</v>
      </c>
      <c r="E111" s="40"/>
      <c r="F111" s="40"/>
      <c r="G111" s="31">
        <f>G112</f>
        <v>7089800</v>
      </c>
      <c r="H111" s="31">
        <f>H112</f>
        <v>6295128</v>
      </c>
      <c r="I111" s="29">
        <f t="shared" si="2"/>
        <v>88.791334029168667</v>
      </c>
    </row>
    <row r="112" spans="1:9" ht="22.5" customHeight="1" x14ac:dyDescent="0.25">
      <c r="A112" s="9" t="s">
        <v>126</v>
      </c>
      <c r="B112" s="19" t="s">
        <v>120</v>
      </c>
      <c r="C112" s="9">
        <v>1004</v>
      </c>
      <c r="D112" s="9" t="s">
        <v>125</v>
      </c>
      <c r="E112" s="40">
        <v>300</v>
      </c>
      <c r="F112" s="40"/>
      <c r="G112" s="31">
        <v>7089800</v>
      </c>
      <c r="H112" s="14">
        <v>6295128</v>
      </c>
      <c r="I112" s="29">
        <f t="shared" si="2"/>
        <v>88.791334029168667</v>
      </c>
    </row>
    <row r="113" spans="1:9" ht="33" customHeight="1" x14ac:dyDescent="0.25">
      <c r="A113" s="23" t="s">
        <v>178</v>
      </c>
      <c r="B113" s="18" t="s">
        <v>231</v>
      </c>
      <c r="C113" s="9">
        <v>1004</v>
      </c>
      <c r="D113" s="9" t="s">
        <v>127</v>
      </c>
      <c r="E113" s="40"/>
      <c r="F113" s="40"/>
      <c r="G113" s="31">
        <f>G114</f>
        <v>5309300</v>
      </c>
      <c r="H113" s="14">
        <f>H114</f>
        <v>4760618.43</v>
      </c>
      <c r="I113" s="29">
        <f t="shared" si="2"/>
        <v>89.665651404139894</v>
      </c>
    </row>
    <row r="114" spans="1:9" ht="18.75" customHeight="1" x14ac:dyDescent="0.25">
      <c r="A114" s="9" t="s">
        <v>128</v>
      </c>
      <c r="B114" s="19" t="s">
        <v>120</v>
      </c>
      <c r="C114" s="9">
        <v>1004</v>
      </c>
      <c r="D114" s="9" t="s">
        <v>127</v>
      </c>
      <c r="E114" s="40">
        <v>300</v>
      </c>
      <c r="F114" s="40"/>
      <c r="G114" s="31">
        <v>5309300</v>
      </c>
      <c r="H114" s="14">
        <v>4760618.43</v>
      </c>
      <c r="I114" s="29">
        <f t="shared" si="2"/>
        <v>89.665651404139894</v>
      </c>
    </row>
    <row r="115" spans="1:9" ht="22.5" customHeight="1" x14ac:dyDescent="0.25">
      <c r="A115" s="8">
        <v>8</v>
      </c>
      <c r="B115" s="16" t="s">
        <v>129</v>
      </c>
      <c r="C115" s="8">
        <v>1100</v>
      </c>
      <c r="D115" s="9"/>
      <c r="E115" s="40"/>
      <c r="F115" s="40"/>
      <c r="G115" s="30">
        <f t="shared" ref="G115:H117" si="3">G116</f>
        <v>448800</v>
      </c>
      <c r="H115" s="30">
        <f t="shared" si="3"/>
        <v>448800</v>
      </c>
      <c r="I115" s="29">
        <f t="shared" si="2"/>
        <v>100</v>
      </c>
    </row>
    <row r="116" spans="1:9" ht="22.5" customHeight="1" x14ac:dyDescent="0.25">
      <c r="A116" s="8" t="s">
        <v>179</v>
      </c>
      <c r="B116" s="16" t="s">
        <v>130</v>
      </c>
      <c r="C116" s="8">
        <v>1102</v>
      </c>
      <c r="D116" s="23"/>
      <c r="E116" s="39"/>
      <c r="F116" s="39"/>
      <c r="G116" s="30">
        <f t="shared" si="3"/>
        <v>448800</v>
      </c>
      <c r="H116" s="30">
        <f t="shared" si="3"/>
        <v>448800</v>
      </c>
      <c r="I116" s="29">
        <f t="shared" si="2"/>
        <v>100</v>
      </c>
    </row>
    <row r="117" spans="1:9" ht="55.5" customHeight="1" x14ac:dyDescent="0.25">
      <c r="A117" s="23" t="s">
        <v>180</v>
      </c>
      <c r="B117" s="19" t="s">
        <v>131</v>
      </c>
      <c r="C117" s="9">
        <v>1102</v>
      </c>
      <c r="D117" s="23">
        <v>9920000020</v>
      </c>
      <c r="E117" s="39"/>
      <c r="F117" s="39"/>
      <c r="G117" s="31">
        <f t="shared" si="3"/>
        <v>448800</v>
      </c>
      <c r="H117" s="31">
        <f t="shared" si="3"/>
        <v>448800</v>
      </c>
      <c r="I117" s="29">
        <f t="shared" si="2"/>
        <v>100</v>
      </c>
    </row>
    <row r="118" spans="1:9" ht="23.25" customHeight="1" x14ac:dyDescent="0.25">
      <c r="A118" s="9" t="s">
        <v>132</v>
      </c>
      <c r="B118" s="19" t="s">
        <v>43</v>
      </c>
      <c r="C118" s="9">
        <v>1102</v>
      </c>
      <c r="D118" s="23">
        <v>9920000020</v>
      </c>
      <c r="E118" s="39">
        <v>200</v>
      </c>
      <c r="F118" s="39"/>
      <c r="G118" s="31">
        <v>448800</v>
      </c>
      <c r="H118" s="14">
        <v>448800</v>
      </c>
      <c r="I118" s="29">
        <f t="shared" si="2"/>
        <v>100</v>
      </c>
    </row>
    <row r="119" spans="1:9" ht="19.5" customHeight="1" x14ac:dyDescent="0.25">
      <c r="A119" s="8">
        <v>9</v>
      </c>
      <c r="B119" s="16" t="s">
        <v>133</v>
      </c>
      <c r="C119" s="8">
        <v>1200</v>
      </c>
      <c r="D119" s="23"/>
      <c r="E119" s="39"/>
      <c r="F119" s="39"/>
      <c r="G119" s="30">
        <f t="shared" ref="G119:H121" si="4">G120</f>
        <v>1656000</v>
      </c>
      <c r="H119" s="30">
        <f t="shared" si="4"/>
        <v>1655000</v>
      </c>
      <c r="I119" s="29">
        <f t="shared" si="2"/>
        <v>99.939613526570042</v>
      </c>
    </row>
    <row r="120" spans="1:9" ht="19.5" customHeight="1" x14ac:dyDescent="0.25">
      <c r="A120" s="8" t="s">
        <v>181</v>
      </c>
      <c r="B120" s="16" t="s">
        <v>134</v>
      </c>
      <c r="C120" s="8">
        <v>1202</v>
      </c>
      <c r="D120" s="23"/>
      <c r="E120" s="39"/>
      <c r="F120" s="39"/>
      <c r="G120" s="30">
        <f t="shared" si="4"/>
        <v>1656000</v>
      </c>
      <c r="H120" s="30">
        <f t="shared" si="4"/>
        <v>1655000</v>
      </c>
      <c r="I120" s="29">
        <f t="shared" si="2"/>
        <v>99.939613526570042</v>
      </c>
    </row>
    <row r="121" spans="1:9" ht="69.75" customHeight="1" x14ac:dyDescent="0.25">
      <c r="A121" s="23" t="s">
        <v>182</v>
      </c>
      <c r="B121" s="18" t="s">
        <v>135</v>
      </c>
      <c r="C121" s="9">
        <v>1202</v>
      </c>
      <c r="D121" s="23">
        <v>9920000021</v>
      </c>
      <c r="E121" s="39"/>
      <c r="F121" s="39"/>
      <c r="G121" s="31">
        <f t="shared" si="4"/>
        <v>1656000</v>
      </c>
      <c r="H121" s="31">
        <f t="shared" si="4"/>
        <v>1655000</v>
      </c>
      <c r="I121" s="29">
        <f t="shared" si="2"/>
        <v>99.939613526570042</v>
      </c>
    </row>
    <row r="122" spans="1:9" ht="21.75" customHeight="1" x14ac:dyDescent="0.25">
      <c r="A122" s="9" t="s">
        <v>136</v>
      </c>
      <c r="B122" s="19" t="s">
        <v>43</v>
      </c>
      <c r="C122" s="9">
        <v>1202</v>
      </c>
      <c r="D122" s="23">
        <v>9920000021</v>
      </c>
      <c r="E122" s="40">
        <v>200</v>
      </c>
      <c r="F122" s="40"/>
      <c r="G122" s="31">
        <v>1656000</v>
      </c>
      <c r="H122" s="14">
        <v>1655000</v>
      </c>
      <c r="I122" s="29">
        <f t="shared" si="2"/>
        <v>99.939613526570042</v>
      </c>
    </row>
    <row r="123" spans="1:9" ht="24" customHeight="1" x14ac:dyDescent="0.25">
      <c r="A123" s="43" t="s">
        <v>137</v>
      </c>
      <c r="B123" s="43"/>
      <c r="C123" s="43"/>
      <c r="D123" s="43"/>
      <c r="E123" s="43"/>
      <c r="F123" s="43"/>
      <c r="G123" s="30">
        <f>G15+G44+G48+G55+G73+G90+G103+G115+G119</f>
        <v>87216600</v>
      </c>
      <c r="H123" s="30">
        <f>H15+H44+H48+H55+H73+H90+H103+H115+H119</f>
        <v>83278956.900000006</v>
      </c>
      <c r="I123" s="29">
        <f t="shared" si="2"/>
        <v>95.48521370931681</v>
      </c>
    </row>
    <row r="124" spans="1:9" x14ac:dyDescent="0.25">
      <c r="A124" s="15"/>
      <c r="B124" s="15"/>
      <c r="C124" s="15"/>
      <c r="D124" s="15"/>
      <c r="E124" s="15"/>
      <c r="F124" s="15"/>
      <c r="G124" s="15"/>
    </row>
    <row r="125" spans="1:9" x14ac:dyDescent="0.25">
      <c r="A125" s="1"/>
    </row>
  </sheetData>
  <mergeCells count="123">
    <mergeCell ref="E16:F16"/>
    <mergeCell ref="E17:F17"/>
    <mergeCell ref="E18:F18"/>
    <mergeCell ref="E19:F19"/>
    <mergeCell ref="E20:F20"/>
    <mergeCell ref="E21:F21"/>
    <mergeCell ref="A13:A14"/>
    <mergeCell ref="B13:B14"/>
    <mergeCell ref="C13:C14"/>
    <mergeCell ref="D13:D14"/>
    <mergeCell ref="E13:F14"/>
    <mergeCell ref="E15:F15"/>
    <mergeCell ref="E28:F28"/>
    <mergeCell ref="E29:F29"/>
    <mergeCell ref="E30:F30"/>
    <mergeCell ref="E31:F31"/>
    <mergeCell ref="E32:F32"/>
    <mergeCell ref="E34:F34"/>
    <mergeCell ref="E22:F22"/>
    <mergeCell ref="E23:F23"/>
    <mergeCell ref="E24:F24"/>
    <mergeCell ref="E25:F25"/>
    <mergeCell ref="E26:F26"/>
    <mergeCell ref="E27:F27"/>
    <mergeCell ref="E33:F33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A123:F123"/>
    <mergeCell ref="A10:G11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7:F117"/>
    <mergeCell ref="E118:F118"/>
    <mergeCell ref="E119:F119"/>
    <mergeCell ref="E120:F120"/>
    <mergeCell ref="E116:F116"/>
    <mergeCell ref="E105:F105"/>
    <mergeCell ref="E106:F106"/>
    <mergeCell ref="E99:F99"/>
    <mergeCell ref="E100:F100"/>
    <mergeCell ref="E101:F101"/>
    <mergeCell ref="E102:F102"/>
    <mergeCell ref="E103:F103"/>
    <mergeCell ref="E86:F86"/>
    <mergeCell ref="E122:F122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A1:I1"/>
    <mergeCell ref="A2:I2"/>
    <mergeCell ref="C4:I4"/>
    <mergeCell ref="C5:I5"/>
    <mergeCell ref="C6:I6"/>
    <mergeCell ref="G13:G14"/>
    <mergeCell ref="H13:H14"/>
    <mergeCell ref="I13:I14"/>
    <mergeCell ref="E121:F121"/>
    <mergeCell ref="E83:F83"/>
    <mergeCell ref="E84:F84"/>
    <mergeCell ref="E85:F85"/>
    <mergeCell ref="E87:F87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</mergeCells>
  <pageMargins left="0.7" right="0.7" top="0.75" bottom="0.75" header="0.3" footer="0.3"/>
  <pageSetup paperSize="9" scale="74" fitToHeight="0" orientation="landscape" r:id="rId1"/>
  <rowBreaks count="2" manualBreakCount="2">
    <brk id="2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8"/>
  <sheetViews>
    <sheetView tabSelected="1" zoomScaleNormal="100" workbookViewId="0">
      <selection activeCell="G15" sqref="G15"/>
    </sheetView>
  </sheetViews>
  <sheetFormatPr defaultRowHeight="15" x14ac:dyDescent="0.25"/>
  <cols>
    <col min="1" max="1" width="9.140625" customWidth="1"/>
    <col min="2" max="2" width="94.7109375" customWidth="1"/>
    <col min="3" max="3" width="10.7109375" customWidth="1"/>
    <col min="4" max="4" width="14.140625" customWidth="1"/>
    <col min="5" max="5" width="7.7109375" customWidth="1"/>
    <col min="6" max="6" width="15" customWidth="1"/>
    <col min="7" max="7" width="13.28515625" customWidth="1"/>
  </cols>
  <sheetData>
    <row r="1" spans="1:8" x14ac:dyDescent="0.25">
      <c r="A1" s="34" t="s">
        <v>246</v>
      </c>
      <c r="B1" s="34"/>
      <c r="C1" s="34"/>
      <c r="D1" s="34"/>
      <c r="E1" s="34"/>
      <c r="F1" s="34"/>
      <c r="G1" s="34"/>
    </row>
    <row r="2" spans="1:8" x14ac:dyDescent="0.25">
      <c r="A2" s="60" t="s">
        <v>248</v>
      </c>
      <c r="B2" s="60"/>
      <c r="C2" s="60"/>
      <c r="D2" s="60"/>
      <c r="E2" s="60"/>
      <c r="F2" s="60"/>
      <c r="G2" s="60"/>
    </row>
    <row r="3" spans="1:8" x14ac:dyDescent="0.25">
      <c r="A3" s="1"/>
      <c r="B3" s="28"/>
      <c r="C3" s="28"/>
      <c r="D3" s="28"/>
      <c r="E3" s="28"/>
      <c r="F3" s="28"/>
      <c r="G3" s="28"/>
    </row>
    <row r="4" spans="1:8" x14ac:dyDescent="0.25">
      <c r="A4" s="1"/>
      <c r="B4" s="28"/>
      <c r="C4" s="34" t="s">
        <v>0</v>
      </c>
      <c r="D4" s="34"/>
      <c r="E4" s="34"/>
      <c r="F4" s="34"/>
      <c r="G4" s="34"/>
    </row>
    <row r="5" spans="1:8" x14ac:dyDescent="0.25">
      <c r="A5" s="1"/>
      <c r="B5" s="28"/>
      <c r="C5" s="34" t="s">
        <v>1</v>
      </c>
      <c r="D5" s="34"/>
      <c r="E5" s="34"/>
      <c r="F5" s="34"/>
      <c r="G5" s="34"/>
    </row>
    <row r="6" spans="1:8" x14ac:dyDescent="0.25">
      <c r="A6" s="1"/>
      <c r="B6" s="28"/>
      <c r="C6" s="35" t="s">
        <v>2</v>
      </c>
      <c r="D6" s="35"/>
      <c r="E6" s="35"/>
      <c r="F6" s="35"/>
      <c r="G6" s="35"/>
    </row>
    <row r="7" spans="1:8" x14ac:dyDescent="0.25">
      <c r="C7" s="28"/>
      <c r="D7" s="28"/>
      <c r="E7" s="28"/>
      <c r="F7" s="28"/>
      <c r="G7" s="28"/>
    </row>
    <row r="10" spans="1:8" ht="15" customHeight="1" x14ac:dyDescent="0.25">
      <c r="A10" s="52" t="s">
        <v>238</v>
      </c>
      <c r="B10" s="52"/>
      <c r="C10" s="52"/>
      <c r="D10" s="52"/>
      <c r="E10" s="52"/>
      <c r="F10" s="52"/>
    </row>
    <row r="11" spans="1:8" x14ac:dyDescent="0.25">
      <c r="A11" s="52"/>
      <c r="B11" s="52"/>
      <c r="C11" s="52"/>
      <c r="D11" s="52"/>
      <c r="E11" s="52"/>
      <c r="F11" s="52"/>
    </row>
    <row r="13" spans="1:8" ht="36.75" customHeight="1" x14ac:dyDescent="0.25">
      <c r="A13" s="36" t="s">
        <v>3</v>
      </c>
      <c r="B13" s="36" t="s">
        <v>30</v>
      </c>
      <c r="C13" s="36" t="s">
        <v>31</v>
      </c>
      <c r="D13" s="36" t="s">
        <v>32</v>
      </c>
      <c r="E13" s="36" t="s">
        <v>202</v>
      </c>
      <c r="F13" s="36" t="s">
        <v>239</v>
      </c>
      <c r="G13" s="36" t="s">
        <v>240</v>
      </c>
      <c r="H13" s="38" t="s">
        <v>241</v>
      </c>
    </row>
    <row r="14" spans="1:8" ht="36.75" customHeight="1" x14ac:dyDescent="0.25">
      <c r="A14" s="36"/>
      <c r="B14" s="36"/>
      <c r="C14" s="36"/>
      <c r="D14" s="36"/>
      <c r="E14" s="36"/>
      <c r="F14" s="37"/>
      <c r="G14" s="46"/>
      <c r="H14" s="38"/>
    </row>
    <row r="15" spans="1:8" ht="29.25" customHeight="1" x14ac:dyDescent="0.25">
      <c r="A15" s="3"/>
      <c r="B15" s="5" t="s">
        <v>203</v>
      </c>
      <c r="C15" s="3"/>
      <c r="D15" s="3"/>
      <c r="E15" s="3"/>
      <c r="F15" s="30">
        <f>F16+F32+F36+F44+F62+F79+F92+F104+F108</f>
        <v>83104800</v>
      </c>
      <c r="G15" s="30">
        <f>G16+G32+G36+G44+G62+G79+G92+G104+G108</f>
        <v>79609271.370000005</v>
      </c>
      <c r="H15" s="29">
        <f>G15/F15%</f>
        <v>95.793830645161293</v>
      </c>
    </row>
    <row r="16" spans="1:8" ht="21" customHeight="1" x14ac:dyDescent="0.25">
      <c r="A16" s="8" t="s">
        <v>217</v>
      </c>
      <c r="B16" s="16" t="s">
        <v>34</v>
      </c>
      <c r="C16" s="8" t="s">
        <v>183</v>
      </c>
      <c r="D16" s="17"/>
      <c r="E16" s="17"/>
      <c r="F16" s="30">
        <f>F17+F26+F29</f>
        <v>20746800</v>
      </c>
      <c r="G16" s="30">
        <f>G17+G26+G29</f>
        <v>18825712.300000001</v>
      </c>
      <c r="H16" s="29">
        <f t="shared" ref="H16:H37" si="0">G16/F16%</f>
        <v>90.740318024948436</v>
      </c>
    </row>
    <row r="17" spans="1:8" ht="32.25" customHeight="1" x14ac:dyDescent="0.25">
      <c r="A17" s="8" t="s">
        <v>10</v>
      </c>
      <c r="B17" s="16" t="s">
        <v>50</v>
      </c>
      <c r="C17" s="8" t="s">
        <v>186</v>
      </c>
      <c r="D17" s="21"/>
      <c r="E17" s="21"/>
      <c r="F17" s="30">
        <f>F18+F23</f>
        <v>20638000</v>
      </c>
      <c r="G17" s="30">
        <f>G18+G23</f>
        <v>18825712.300000001</v>
      </c>
      <c r="H17" s="29">
        <f t="shared" si="0"/>
        <v>91.218685434635148</v>
      </c>
    </row>
    <row r="18" spans="1:8" ht="22.5" customHeight="1" x14ac:dyDescent="0.25">
      <c r="A18" s="9" t="s">
        <v>11</v>
      </c>
      <c r="B18" s="19" t="s">
        <v>51</v>
      </c>
      <c r="C18" s="9" t="s">
        <v>186</v>
      </c>
      <c r="D18" s="17">
        <v>9910000005</v>
      </c>
      <c r="E18" s="17"/>
      <c r="F18" s="31">
        <f>F19+F20+F22+F21</f>
        <v>18139500</v>
      </c>
      <c r="G18" s="31">
        <f>G19+G20+G22+G21</f>
        <v>16396224.35</v>
      </c>
      <c r="H18" s="29">
        <f t="shared" si="0"/>
        <v>90.389615755671329</v>
      </c>
    </row>
    <row r="19" spans="1:8" ht="37.5" customHeight="1" x14ac:dyDescent="0.25">
      <c r="A19" s="9" t="s">
        <v>37</v>
      </c>
      <c r="B19" s="19" t="s">
        <v>38</v>
      </c>
      <c r="C19" s="9" t="s">
        <v>186</v>
      </c>
      <c r="D19" s="17">
        <v>9910000005</v>
      </c>
      <c r="E19" s="17">
        <v>100</v>
      </c>
      <c r="F19" s="31">
        <v>15773100</v>
      </c>
      <c r="G19" s="31">
        <v>14124714.710000001</v>
      </c>
      <c r="H19" s="29">
        <f t="shared" si="0"/>
        <v>89.549389213280847</v>
      </c>
    </row>
    <row r="20" spans="1:8" ht="22.5" customHeight="1" x14ac:dyDescent="0.25">
      <c r="A20" s="9" t="s">
        <v>204</v>
      </c>
      <c r="B20" s="19" t="s">
        <v>43</v>
      </c>
      <c r="C20" s="9" t="s">
        <v>186</v>
      </c>
      <c r="D20" s="17">
        <v>9910000005</v>
      </c>
      <c r="E20" s="21">
        <v>200</v>
      </c>
      <c r="F20" s="31">
        <v>2349000</v>
      </c>
      <c r="G20" s="14">
        <v>2256181.94</v>
      </c>
      <c r="H20" s="29">
        <f t="shared" si="0"/>
        <v>96.048613878246059</v>
      </c>
    </row>
    <row r="21" spans="1:8" ht="21" customHeight="1" x14ac:dyDescent="0.25">
      <c r="A21" s="9" t="s">
        <v>205</v>
      </c>
      <c r="B21" s="19" t="s">
        <v>120</v>
      </c>
      <c r="C21" s="9" t="s">
        <v>186</v>
      </c>
      <c r="D21" s="23">
        <v>9910000005</v>
      </c>
      <c r="E21" s="21">
        <v>300</v>
      </c>
      <c r="F21" s="31">
        <v>11800</v>
      </c>
      <c r="G21" s="14">
        <v>11792.7</v>
      </c>
      <c r="H21" s="29">
        <f t="shared" si="0"/>
        <v>99.938135593220352</v>
      </c>
    </row>
    <row r="22" spans="1:8" ht="23.25" customHeight="1" x14ac:dyDescent="0.25">
      <c r="A22" s="9" t="s">
        <v>233</v>
      </c>
      <c r="B22" s="19" t="s">
        <v>45</v>
      </c>
      <c r="C22" s="9" t="s">
        <v>186</v>
      </c>
      <c r="D22" s="17">
        <v>9910000005</v>
      </c>
      <c r="E22" s="21">
        <v>800</v>
      </c>
      <c r="F22" s="31">
        <v>5600</v>
      </c>
      <c r="G22" s="14">
        <v>3535</v>
      </c>
      <c r="H22" s="29">
        <f t="shared" si="0"/>
        <v>63.125</v>
      </c>
    </row>
    <row r="23" spans="1:8" ht="31.5" customHeight="1" x14ac:dyDescent="0.25">
      <c r="A23" s="9" t="s">
        <v>218</v>
      </c>
      <c r="B23" s="19" t="s">
        <v>228</v>
      </c>
      <c r="C23" s="9" t="s">
        <v>186</v>
      </c>
      <c r="D23" s="21" t="s">
        <v>53</v>
      </c>
      <c r="E23" s="21"/>
      <c r="F23" s="31">
        <f>F24+F25</f>
        <v>2498500</v>
      </c>
      <c r="G23" s="31">
        <f>G24+G25</f>
        <v>2429487.9500000002</v>
      </c>
      <c r="H23" s="29">
        <f t="shared" si="0"/>
        <v>97.237860716429864</v>
      </c>
    </row>
    <row r="24" spans="1:8" ht="39" customHeight="1" x14ac:dyDescent="0.25">
      <c r="A24" s="9" t="s">
        <v>206</v>
      </c>
      <c r="B24" s="19" t="s">
        <v>38</v>
      </c>
      <c r="C24" s="9" t="s">
        <v>186</v>
      </c>
      <c r="D24" s="21" t="s">
        <v>53</v>
      </c>
      <c r="E24" s="17">
        <v>100</v>
      </c>
      <c r="F24" s="31">
        <v>2339500</v>
      </c>
      <c r="G24" s="14">
        <v>2271724</v>
      </c>
      <c r="H24" s="29">
        <f>G24/F24%</f>
        <v>97.102970720239369</v>
      </c>
    </row>
    <row r="25" spans="1:8" ht="18" customHeight="1" x14ac:dyDescent="0.25">
      <c r="A25" s="23" t="s">
        <v>207</v>
      </c>
      <c r="B25" s="19" t="s">
        <v>43</v>
      </c>
      <c r="C25" s="9" t="s">
        <v>186</v>
      </c>
      <c r="D25" s="21" t="s">
        <v>53</v>
      </c>
      <c r="E25" s="21">
        <v>200</v>
      </c>
      <c r="F25" s="31">
        <v>159000</v>
      </c>
      <c r="G25" s="14">
        <v>157763.95000000001</v>
      </c>
      <c r="H25" s="29">
        <f t="shared" si="0"/>
        <v>99.222610062893082</v>
      </c>
    </row>
    <row r="26" spans="1:8" ht="17.25" customHeight="1" x14ac:dyDescent="0.25">
      <c r="A26" s="8" t="s">
        <v>12</v>
      </c>
      <c r="B26" s="16" t="s">
        <v>55</v>
      </c>
      <c r="C26" s="8" t="s">
        <v>187</v>
      </c>
      <c r="D26" s="3"/>
      <c r="E26" s="3"/>
      <c r="F26" s="30">
        <f>F27</f>
        <v>100000</v>
      </c>
      <c r="G26" s="30">
        <f>G27</f>
        <v>0</v>
      </c>
      <c r="H26" s="29">
        <f t="shared" si="0"/>
        <v>0</v>
      </c>
    </row>
    <row r="27" spans="1:8" ht="33.75" customHeight="1" x14ac:dyDescent="0.25">
      <c r="A27" s="9" t="s">
        <v>13</v>
      </c>
      <c r="B27" s="19" t="s">
        <v>56</v>
      </c>
      <c r="C27" s="9" t="s">
        <v>187</v>
      </c>
      <c r="D27" s="21">
        <v>9920000022</v>
      </c>
      <c r="E27" s="21"/>
      <c r="F27" s="31">
        <f>F28</f>
        <v>100000</v>
      </c>
      <c r="G27" s="31">
        <f>G28</f>
        <v>0</v>
      </c>
      <c r="H27" s="29">
        <f t="shared" si="0"/>
        <v>0</v>
      </c>
    </row>
    <row r="28" spans="1:8" ht="21.75" customHeight="1" x14ac:dyDescent="0.25">
      <c r="A28" s="9" t="s">
        <v>4</v>
      </c>
      <c r="B28" s="19" t="s">
        <v>45</v>
      </c>
      <c r="C28" s="9" t="s">
        <v>187</v>
      </c>
      <c r="D28" s="21">
        <v>9920000022</v>
      </c>
      <c r="E28" s="21">
        <v>800</v>
      </c>
      <c r="F28" s="31">
        <v>100000</v>
      </c>
      <c r="G28" s="32"/>
      <c r="H28" s="29">
        <f>G28/F28%</f>
        <v>0</v>
      </c>
    </row>
    <row r="29" spans="1:8" ht="18.75" customHeight="1" x14ac:dyDescent="0.25">
      <c r="A29" s="8" t="s">
        <v>14</v>
      </c>
      <c r="B29" s="22" t="s">
        <v>57</v>
      </c>
      <c r="C29" s="8" t="s">
        <v>188</v>
      </c>
      <c r="D29" s="6"/>
      <c r="E29" s="6"/>
      <c r="F29" s="30">
        <f>F30</f>
        <v>8800</v>
      </c>
      <c r="G29" s="30">
        <f>G30</f>
        <v>0</v>
      </c>
      <c r="H29" s="29">
        <f t="shared" si="0"/>
        <v>0</v>
      </c>
    </row>
    <row r="30" spans="1:8" ht="36.75" customHeight="1" x14ac:dyDescent="0.25">
      <c r="A30" s="9" t="s">
        <v>15</v>
      </c>
      <c r="B30" s="18" t="s">
        <v>229</v>
      </c>
      <c r="C30" s="9" t="s">
        <v>188</v>
      </c>
      <c r="D30" s="21" t="s">
        <v>58</v>
      </c>
      <c r="E30" s="6"/>
      <c r="F30" s="31">
        <f>F31</f>
        <v>8800</v>
      </c>
      <c r="G30" s="31">
        <f>G31</f>
        <v>0</v>
      </c>
      <c r="H30" s="29">
        <f t="shared" si="0"/>
        <v>0</v>
      </c>
    </row>
    <row r="31" spans="1:8" ht="24.75" customHeight="1" x14ac:dyDescent="0.25">
      <c r="A31" s="9" t="s">
        <v>5</v>
      </c>
      <c r="B31" s="19" t="s">
        <v>43</v>
      </c>
      <c r="C31" s="9" t="s">
        <v>188</v>
      </c>
      <c r="D31" s="21" t="s">
        <v>58</v>
      </c>
      <c r="E31" s="21">
        <v>200</v>
      </c>
      <c r="F31" s="31">
        <v>8800</v>
      </c>
      <c r="G31" s="32"/>
      <c r="H31" s="29">
        <f t="shared" si="0"/>
        <v>0</v>
      </c>
    </row>
    <row r="32" spans="1:8" ht="23.25" customHeight="1" x14ac:dyDescent="0.25">
      <c r="A32" s="8">
        <v>2</v>
      </c>
      <c r="B32" s="16" t="s">
        <v>60</v>
      </c>
      <c r="C32" s="8" t="s">
        <v>189</v>
      </c>
      <c r="D32" s="3"/>
      <c r="E32" s="3"/>
      <c r="F32" s="30">
        <f>F33</f>
        <v>30000</v>
      </c>
      <c r="G32" s="30">
        <f>G33</f>
        <v>30000</v>
      </c>
      <c r="H32" s="29">
        <f t="shared" si="0"/>
        <v>100</v>
      </c>
    </row>
    <row r="33" spans="1:8" ht="30" customHeight="1" x14ac:dyDescent="0.25">
      <c r="A33" s="8" t="s">
        <v>18</v>
      </c>
      <c r="B33" s="16" t="s">
        <v>61</v>
      </c>
      <c r="C33" s="8" t="s">
        <v>190</v>
      </c>
      <c r="D33" s="3"/>
      <c r="E33" s="3"/>
      <c r="F33" s="30">
        <f>F34</f>
        <v>30000</v>
      </c>
      <c r="G33" s="30">
        <f t="shared" ref="G33:G34" si="1">G34</f>
        <v>30000</v>
      </c>
      <c r="H33" s="29">
        <f t="shared" si="0"/>
        <v>100</v>
      </c>
    </row>
    <row r="34" spans="1:8" ht="45.75" customHeight="1" x14ac:dyDescent="0.25">
      <c r="A34" s="9" t="s">
        <v>19</v>
      </c>
      <c r="B34" s="19" t="s">
        <v>62</v>
      </c>
      <c r="C34" s="9" t="s">
        <v>190</v>
      </c>
      <c r="D34" s="21">
        <v>9920000026</v>
      </c>
      <c r="E34" s="21"/>
      <c r="F34" s="31">
        <f>F35</f>
        <v>30000</v>
      </c>
      <c r="G34" s="30">
        <f t="shared" si="1"/>
        <v>30000</v>
      </c>
      <c r="H34" s="29">
        <f>G34/F34%</f>
        <v>100</v>
      </c>
    </row>
    <row r="35" spans="1:8" ht="25.5" customHeight="1" x14ac:dyDescent="0.25">
      <c r="A35" s="9" t="s">
        <v>9</v>
      </c>
      <c r="B35" s="19" t="s">
        <v>43</v>
      </c>
      <c r="C35" s="9" t="s">
        <v>190</v>
      </c>
      <c r="D35" s="21">
        <v>9920000026</v>
      </c>
      <c r="E35" s="21">
        <v>200</v>
      </c>
      <c r="F35" s="31">
        <v>30000</v>
      </c>
      <c r="G35" s="31">
        <v>30000</v>
      </c>
      <c r="H35" s="29">
        <f t="shared" si="0"/>
        <v>100</v>
      </c>
    </row>
    <row r="36" spans="1:8" ht="18" customHeight="1" x14ac:dyDescent="0.25">
      <c r="A36" s="8">
        <v>3</v>
      </c>
      <c r="B36" s="16" t="s">
        <v>63</v>
      </c>
      <c r="C36" s="8" t="s">
        <v>191</v>
      </c>
      <c r="D36" s="3"/>
      <c r="E36" s="3"/>
      <c r="F36" s="30">
        <f>F37+F41</f>
        <v>245100</v>
      </c>
      <c r="G36" s="30">
        <f>G37+G41</f>
        <v>245020.12</v>
      </c>
      <c r="H36" s="29">
        <f t="shared" si="0"/>
        <v>99.967409220726239</v>
      </c>
    </row>
    <row r="37" spans="1:8" ht="19.5" customHeight="1" x14ac:dyDescent="0.25">
      <c r="A37" s="8" t="s">
        <v>144</v>
      </c>
      <c r="B37" s="16" t="s">
        <v>64</v>
      </c>
      <c r="C37" s="8" t="s">
        <v>192</v>
      </c>
      <c r="D37" s="3"/>
      <c r="E37" s="3"/>
      <c r="F37" s="30">
        <f>F38</f>
        <v>243600</v>
      </c>
      <c r="G37" s="30">
        <f>G38</f>
        <v>243520.12</v>
      </c>
      <c r="H37" s="29">
        <f t="shared" si="0"/>
        <v>99.96720853858784</v>
      </c>
    </row>
    <row r="38" spans="1:8" ht="32.25" customHeight="1" x14ac:dyDescent="0.25">
      <c r="A38" s="53" t="s">
        <v>145</v>
      </c>
      <c r="B38" s="54" t="s">
        <v>65</v>
      </c>
      <c r="C38" s="53" t="s">
        <v>192</v>
      </c>
      <c r="D38" s="40">
        <v>9920000037</v>
      </c>
      <c r="E38" s="40"/>
      <c r="F38" s="55">
        <f>F40</f>
        <v>243600</v>
      </c>
      <c r="G38" s="47">
        <f>G40</f>
        <v>243520.12</v>
      </c>
      <c r="H38" s="50">
        <f>G38/F38%</f>
        <v>99.96720853858784</v>
      </c>
    </row>
    <row r="39" spans="1:8" ht="31.5" customHeight="1" x14ac:dyDescent="0.25">
      <c r="A39" s="53"/>
      <c r="B39" s="54"/>
      <c r="C39" s="53"/>
      <c r="D39" s="40"/>
      <c r="E39" s="40"/>
      <c r="F39" s="56"/>
      <c r="G39" s="48"/>
      <c r="H39" s="51"/>
    </row>
    <row r="40" spans="1:8" ht="20.25" customHeight="1" x14ac:dyDescent="0.25">
      <c r="A40" s="9" t="s">
        <v>66</v>
      </c>
      <c r="B40" s="19" t="s">
        <v>43</v>
      </c>
      <c r="C40" s="9" t="s">
        <v>192</v>
      </c>
      <c r="D40" s="21">
        <v>9920000037</v>
      </c>
      <c r="E40" s="21">
        <v>200</v>
      </c>
      <c r="F40" s="31">
        <v>243600</v>
      </c>
      <c r="G40" s="14">
        <v>243520.12</v>
      </c>
      <c r="H40" s="29">
        <f>G40/F40%</f>
        <v>99.96720853858784</v>
      </c>
    </row>
    <row r="41" spans="1:8" ht="21" customHeight="1" x14ac:dyDescent="0.25">
      <c r="A41" s="8" t="s">
        <v>146</v>
      </c>
      <c r="B41" s="16" t="s">
        <v>227</v>
      </c>
      <c r="C41" s="8" t="s">
        <v>193</v>
      </c>
      <c r="D41" s="3"/>
      <c r="E41" s="3"/>
      <c r="F41" s="30">
        <f>F42</f>
        <v>1500</v>
      </c>
      <c r="G41" s="30">
        <f>G42</f>
        <v>1500</v>
      </c>
      <c r="H41" s="29">
        <f t="shared" ref="H41:H104" si="2">G41/F41%</f>
        <v>100</v>
      </c>
    </row>
    <row r="42" spans="1:8" ht="33" customHeight="1" x14ac:dyDescent="0.25">
      <c r="A42" s="9" t="s">
        <v>147</v>
      </c>
      <c r="B42" s="19" t="s">
        <v>67</v>
      </c>
      <c r="C42" s="9" t="s">
        <v>193</v>
      </c>
      <c r="D42" s="21">
        <v>9920000027</v>
      </c>
      <c r="E42" s="21"/>
      <c r="F42" s="31">
        <f>F43</f>
        <v>1500</v>
      </c>
      <c r="G42" s="31">
        <f>G43</f>
        <v>1500</v>
      </c>
      <c r="H42" s="29">
        <f t="shared" si="2"/>
        <v>100</v>
      </c>
    </row>
    <row r="43" spans="1:8" ht="24.75" customHeight="1" x14ac:dyDescent="0.25">
      <c r="A43" s="9" t="s">
        <v>68</v>
      </c>
      <c r="B43" s="19" t="s">
        <v>43</v>
      </c>
      <c r="C43" s="9" t="s">
        <v>193</v>
      </c>
      <c r="D43" s="21">
        <v>9920000027</v>
      </c>
      <c r="E43" s="21">
        <v>200</v>
      </c>
      <c r="F43" s="31">
        <v>1500</v>
      </c>
      <c r="G43" s="14">
        <v>1500</v>
      </c>
      <c r="H43" s="29">
        <f t="shared" si="2"/>
        <v>100</v>
      </c>
    </row>
    <row r="44" spans="1:8" ht="21" customHeight="1" x14ac:dyDescent="0.25">
      <c r="A44" s="8">
        <v>4</v>
      </c>
      <c r="B44" s="16" t="s">
        <v>69</v>
      </c>
      <c r="C44" s="8" t="s">
        <v>194</v>
      </c>
      <c r="D44" s="3"/>
      <c r="E44" s="3"/>
      <c r="F44" s="30">
        <f>F45</f>
        <v>25730500</v>
      </c>
      <c r="G44" s="30">
        <f>G45</f>
        <v>25725219.73</v>
      </c>
      <c r="H44" s="29">
        <f t="shared" si="2"/>
        <v>99.979478556576822</v>
      </c>
    </row>
    <row r="45" spans="1:8" ht="22.5" customHeight="1" x14ac:dyDescent="0.25">
      <c r="A45" s="8" t="s">
        <v>148</v>
      </c>
      <c r="B45" s="16" t="s">
        <v>70</v>
      </c>
      <c r="C45" s="8" t="s">
        <v>195</v>
      </c>
      <c r="D45" s="3"/>
      <c r="E45" s="3"/>
      <c r="F45" s="30">
        <f>F46+F48+F50+F52+F54+F56+F58+F60</f>
        <v>25730500</v>
      </c>
      <c r="G45" s="30">
        <f>G46+G48+G50+G52+G54+G56+G58+G60</f>
        <v>25725219.73</v>
      </c>
      <c r="H45" s="29">
        <f t="shared" si="2"/>
        <v>99.979478556576822</v>
      </c>
    </row>
    <row r="46" spans="1:8" ht="24" customHeight="1" x14ac:dyDescent="0.25">
      <c r="A46" s="9" t="s">
        <v>149</v>
      </c>
      <c r="B46" s="19" t="s">
        <v>71</v>
      </c>
      <c r="C46" s="9" t="s">
        <v>195</v>
      </c>
      <c r="D46" s="21">
        <v>9920000042</v>
      </c>
      <c r="E46" s="17"/>
      <c r="F46" s="31">
        <f>F47</f>
        <v>467400</v>
      </c>
      <c r="G46" s="31">
        <f>G47</f>
        <v>467348.23</v>
      </c>
      <c r="H46" s="29">
        <f t="shared" si="2"/>
        <v>99.988923833975178</v>
      </c>
    </row>
    <row r="47" spans="1:8" ht="20.25" customHeight="1" x14ac:dyDescent="0.25">
      <c r="A47" s="9" t="s">
        <v>72</v>
      </c>
      <c r="B47" s="19" t="s">
        <v>43</v>
      </c>
      <c r="C47" s="9" t="s">
        <v>195</v>
      </c>
      <c r="D47" s="21">
        <v>9920000042</v>
      </c>
      <c r="E47" s="21">
        <v>200</v>
      </c>
      <c r="F47" s="31">
        <v>467400</v>
      </c>
      <c r="G47" s="14">
        <v>467348.23</v>
      </c>
      <c r="H47" s="29">
        <f t="shared" si="2"/>
        <v>99.988923833975178</v>
      </c>
    </row>
    <row r="48" spans="1:8" ht="57" customHeight="1" x14ac:dyDescent="0.25">
      <c r="A48" s="9" t="s">
        <v>150</v>
      </c>
      <c r="B48" s="19" t="s">
        <v>226</v>
      </c>
      <c r="C48" s="9" t="s">
        <v>195</v>
      </c>
      <c r="D48" s="21">
        <v>9920000043</v>
      </c>
      <c r="E48" s="21"/>
      <c r="F48" s="31">
        <f>F49</f>
        <v>3294400</v>
      </c>
      <c r="G48" s="31">
        <f>G49</f>
        <v>3293987</v>
      </c>
      <c r="H48" s="29">
        <f t="shared" si="2"/>
        <v>99.987463574550759</v>
      </c>
    </row>
    <row r="49" spans="1:8" ht="17.25" customHeight="1" x14ac:dyDescent="0.25">
      <c r="A49" s="9" t="s">
        <v>73</v>
      </c>
      <c r="B49" s="19" t="s">
        <v>43</v>
      </c>
      <c r="C49" s="9" t="s">
        <v>195</v>
      </c>
      <c r="D49" s="21">
        <v>9920000043</v>
      </c>
      <c r="E49" s="21">
        <v>200</v>
      </c>
      <c r="F49" s="31">
        <v>3294400</v>
      </c>
      <c r="G49" s="14">
        <v>3293987</v>
      </c>
      <c r="H49" s="29">
        <f t="shared" si="2"/>
        <v>99.987463574550759</v>
      </c>
    </row>
    <row r="50" spans="1:8" ht="36.75" customHeight="1" x14ac:dyDescent="0.25">
      <c r="A50" s="9" t="s">
        <v>151</v>
      </c>
      <c r="B50" s="19" t="s">
        <v>74</v>
      </c>
      <c r="C50" s="9" t="s">
        <v>195</v>
      </c>
      <c r="D50" s="21">
        <v>9920000044</v>
      </c>
      <c r="E50" s="21"/>
      <c r="F50" s="31">
        <f>F51</f>
        <v>242800</v>
      </c>
      <c r="G50" s="31">
        <f>G51</f>
        <v>242747.12</v>
      </c>
      <c r="H50" s="29">
        <f t="shared" si="2"/>
        <v>99.978220757825369</v>
      </c>
    </row>
    <row r="51" spans="1:8" ht="24" customHeight="1" x14ac:dyDescent="0.25">
      <c r="A51" s="9" t="s">
        <v>75</v>
      </c>
      <c r="B51" s="19" t="s">
        <v>43</v>
      </c>
      <c r="C51" s="9" t="s">
        <v>195</v>
      </c>
      <c r="D51" s="21">
        <v>9920000044</v>
      </c>
      <c r="E51" s="21">
        <v>200</v>
      </c>
      <c r="F51" s="31">
        <v>242800</v>
      </c>
      <c r="G51" s="14">
        <v>242747.12</v>
      </c>
      <c r="H51" s="29">
        <f t="shared" si="2"/>
        <v>99.978220757825369</v>
      </c>
    </row>
    <row r="52" spans="1:8" ht="83.25" customHeight="1" x14ac:dyDescent="0.25">
      <c r="A52" s="9" t="s">
        <v>152</v>
      </c>
      <c r="B52" s="6" t="s">
        <v>76</v>
      </c>
      <c r="C52" s="9" t="s">
        <v>195</v>
      </c>
      <c r="D52" s="21">
        <v>9920000046</v>
      </c>
      <c r="E52" s="21"/>
      <c r="F52" s="31">
        <f>F53</f>
        <v>1311400</v>
      </c>
      <c r="G52" s="31">
        <f>G53</f>
        <v>1310722.7</v>
      </c>
      <c r="H52" s="29">
        <f t="shared" si="2"/>
        <v>99.948352905292055</v>
      </c>
    </row>
    <row r="53" spans="1:8" ht="25.5" customHeight="1" x14ac:dyDescent="0.25">
      <c r="A53" s="9" t="s">
        <v>77</v>
      </c>
      <c r="B53" s="19" t="s">
        <v>43</v>
      </c>
      <c r="C53" s="9" t="s">
        <v>195</v>
      </c>
      <c r="D53" s="21">
        <v>9920000046</v>
      </c>
      <c r="E53" s="21">
        <v>200</v>
      </c>
      <c r="F53" s="31">
        <v>1311400</v>
      </c>
      <c r="G53" s="14">
        <v>1310722.7</v>
      </c>
      <c r="H53" s="29">
        <f t="shared" si="2"/>
        <v>99.948352905292055</v>
      </c>
    </row>
    <row r="54" spans="1:8" ht="47.25" customHeight="1" x14ac:dyDescent="0.25">
      <c r="A54" s="9" t="s">
        <v>153</v>
      </c>
      <c r="B54" s="19" t="s">
        <v>78</v>
      </c>
      <c r="C54" s="9" t="s">
        <v>195</v>
      </c>
      <c r="D54" s="21">
        <v>9920000047</v>
      </c>
      <c r="E54" s="21"/>
      <c r="F54" s="31">
        <f>F55</f>
        <v>283600</v>
      </c>
      <c r="G54" s="31">
        <f>G55</f>
        <v>283481.90000000002</v>
      </c>
      <c r="H54" s="29">
        <f t="shared" si="2"/>
        <v>99.958356840620596</v>
      </c>
    </row>
    <row r="55" spans="1:8" ht="22.5" customHeight="1" x14ac:dyDescent="0.25">
      <c r="A55" s="9" t="s">
        <v>79</v>
      </c>
      <c r="B55" s="19" t="s">
        <v>43</v>
      </c>
      <c r="C55" s="9" t="s">
        <v>195</v>
      </c>
      <c r="D55" s="21">
        <v>9920000047</v>
      </c>
      <c r="E55" s="21">
        <v>200</v>
      </c>
      <c r="F55" s="31">
        <v>283600</v>
      </c>
      <c r="G55" s="14">
        <v>283481.90000000002</v>
      </c>
      <c r="H55" s="29">
        <f t="shared" si="2"/>
        <v>99.958356840620596</v>
      </c>
    </row>
    <row r="56" spans="1:8" ht="27" customHeight="1" x14ac:dyDescent="0.25">
      <c r="A56" s="9" t="s">
        <v>154</v>
      </c>
      <c r="B56" s="6" t="s">
        <v>80</v>
      </c>
      <c r="C56" s="9" t="s">
        <v>195</v>
      </c>
      <c r="D56" s="21">
        <v>9920000048</v>
      </c>
      <c r="E56" s="21"/>
      <c r="F56" s="31">
        <f>F57</f>
        <v>16927900</v>
      </c>
      <c r="G56" s="31">
        <f>G57</f>
        <v>16924232.18</v>
      </c>
      <c r="H56" s="29">
        <f t="shared" si="2"/>
        <v>99.978332693364209</v>
      </c>
    </row>
    <row r="57" spans="1:8" ht="25.5" customHeight="1" x14ac:dyDescent="0.25">
      <c r="A57" s="9" t="s">
        <v>81</v>
      </c>
      <c r="B57" s="19" t="s">
        <v>43</v>
      </c>
      <c r="C57" s="9" t="s">
        <v>195</v>
      </c>
      <c r="D57" s="21">
        <v>9920000048</v>
      </c>
      <c r="E57" s="21">
        <v>200</v>
      </c>
      <c r="F57" s="31">
        <v>16927900</v>
      </c>
      <c r="G57" s="14">
        <v>16924232.18</v>
      </c>
      <c r="H57" s="29">
        <f t="shared" si="2"/>
        <v>99.978332693364209</v>
      </c>
    </row>
    <row r="58" spans="1:8" ht="45" customHeight="1" x14ac:dyDescent="0.25">
      <c r="A58" s="9" t="s">
        <v>155</v>
      </c>
      <c r="B58" s="19" t="s">
        <v>82</v>
      </c>
      <c r="C58" s="9" t="s">
        <v>195</v>
      </c>
      <c r="D58" s="17">
        <v>9920000051</v>
      </c>
      <c r="E58" s="17"/>
      <c r="F58" s="31">
        <f>F59</f>
        <v>3101000</v>
      </c>
      <c r="G58" s="31">
        <f>G59</f>
        <v>3100891.78</v>
      </c>
      <c r="H58" s="29">
        <f t="shared" si="2"/>
        <v>99.996510158013535</v>
      </c>
    </row>
    <row r="59" spans="1:8" ht="21.75" customHeight="1" x14ac:dyDescent="0.25">
      <c r="A59" s="9" t="s">
        <v>83</v>
      </c>
      <c r="B59" s="19" t="s">
        <v>43</v>
      </c>
      <c r="C59" s="9" t="s">
        <v>195</v>
      </c>
      <c r="D59" s="17">
        <v>9920000051</v>
      </c>
      <c r="E59" s="17">
        <v>200</v>
      </c>
      <c r="F59" s="31">
        <v>3101000</v>
      </c>
      <c r="G59" s="14">
        <v>3100891.78</v>
      </c>
      <c r="H59" s="29">
        <f t="shared" si="2"/>
        <v>99.996510158013535</v>
      </c>
    </row>
    <row r="60" spans="1:8" ht="83.25" customHeight="1" x14ac:dyDescent="0.25">
      <c r="A60" s="9" t="s">
        <v>156</v>
      </c>
      <c r="B60" s="19" t="s">
        <v>84</v>
      </c>
      <c r="C60" s="9" t="s">
        <v>195</v>
      </c>
      <c r="D60" s="17">
        <v>9920000052</v>
      </c>
      <c r="E60" s="17"/>
      <c r="F60" s="31">
        <f>F61</f>
        <v>102000</v>
      </c>
      <c r="G60" s="31">
        <f>G61</f>
        <v>101808.82</v>
      </c>
      <c r="H60" s="29">
        <f t="shared" si="2"/>
        <v>99.812568627450986</v>
      </c>
    </row>
    <row r="61" spans="1:8" ht="25.5" customHeight="1" x14ac:dyDescent="0.25">
      <c r="A61" s="9" t="s">
        <v>85</v>
      </c>
      <c r="B61" s="19" t="s">
        <v>43</v>
      </c>
      <c r="C61" s="9" t="s">
        <v>195</v>
      </c>
      <c r="D61" s="17">
        <v>9920000052</v>
      </c>
      <c r="E61" s="17">
        <v>200</v>
      </c>
      <c r="F61" s="31">
        <v>102000</v>
      </c>
      <c r="G61" s="14">
        <v>101808.82</v>
      </c>
      <c r="H61" s="29">
        <f t="shared" si="2"/>
        <v>99.812568627450986</v>
      </c>
    </row>
    <row r="62" spans="1:8" ht="20.25" customHeight="1" x14ac:dyDescent="0.25">
      <c r="A62" s="8">
        <v>5</v>
      </c>
      <c r="B62" s="16" t="s">
        <v>86</v>
      </c>
      <c r="C62" s="8" t="s">
        <v>196</v>
      </c>
      <c r="D62" s="17"/>
      <c r="E62" s="17"/>
      <c r="F62" s="30">
        <f>F63+F66</f>
        <v>123600</v>
      </c>
      <c r="G62" s="30">
        <f>G63+G66</f>
        <v>123600</v>
      </c>
      <c r="H62" s="29">
        <f t="shared" si="2"/>
        <v>100</v>
      </c>
    </row>
    <row r="63" spans="1:8" ht="21" customHeight="1" x14ac:dyDescent="0.25">
      <c r="A63" s="8" t="s">
        <v>157</v>
      </c>
      <c r="B63" s="16" t="s">
        <v>87</v>
      </c>
      <c r="C63" s="8" t="s">
        <v>197</v>
      </c>
      <c r="D63" s="17"/>
      <c r="E63" s="17"/>
      <c r="F63" s="30">
        <f>F64</f>
        <v>22700</v>
      </c>
      <c r="G63" s="30">
        <f>G64</f>
        <v>22700</v>
      </c>
      <c r="H63" s="29">
        <f t="shared" si="2"/>
        <v>100</v>
      </c>
    </row>
    <row r="64" spans="1:8" ht="85.5" customHeight="1" x14ac:dyDescent="0.25">
      <c r="A64" s="23" t="s">
        <v>158</v>
      </c>
      <c r="B64" s="19" t="s">
        <v>88</v>
      </c>
      <c r="C64" s="9" t="s">
        <v>197</v>
      </c>
      <c r="D64" s="21">
        <v>9920000015</v>
      </c>
      <c r="E64" s="17"/>
      <c r="F64" s="31">
        <f>F65</f>
        <v>22700</v>
      </c>
      <c r="G64" s="31">
        <f>G65</f>
        <v>22700</v>
      </c>
      <c r="H64" s="29">
        <f t="shared" si="2"/>
        <v>100</v>
      </c>
    </row>
    <row r="65" spans="1:8" ht="23.25" customHeight="1" x14ac:dyDescent="0.25">
      <c r="A65" s="9" t="s">
        <v>89</v>
      </c>
      <c r="B65" s="19" t="s">
        <v>43</v>
      </c>
      <c r="C65" s="9" t="s">
        <v>197</v>
      </c>
      <c r="D65" s="21">
        <v>9920000015</v>
      </c>
      <c r="E65" s="17">
        <v>200</v>
      </c>
      <c r="F65" s="31">
        <v>22700</v>
      </c>
      <c r="G65" s="14">
        <v>22700</v>
      </c>
      <c r="H65" s="29">
        <f t="shared" si="2"/>
        <v>100</v>
      </c>
    </row>
    <row r="66" spans="1:8" ht="24" customHeight="1" x14ac:dyDescent="0.25">
      <c r="A66" s="8" t="s">
        <v>159</v>
      </c>
      <c r="B66" s="16" t="s">
        <v>90</v>
      </c>
      <c r="C66" s="8" t="s">
        <v>198</v>
      </c>
      <c r="D66" s="6"/>
      <c r="E66" s="6"/>
      <c r="F66" s="30">
        <f>F67+F69+F71+F73+F75+F77</f>
        <v>100900</v>
      </c>
      <c r="G66" s="30">
        <f>G67+G69+G71+G73+G75+G77</f>
        <v>100900</v>
      </c>
      <c r="H66" s="29">
        <f t="shared" si="2"/>
        <v>100</v>
      </c>
    </row>
    <row r="67" spans="1:8" ht="33.75" customHeight="1" x14ac:dyDescent="0.25">
      <c r="A67" s="9" t="s">
        <v>160</v>
      </c>
      <c r="B67" s="19" t="s">
        <v>91</v>
      </c>
      <c r="C67" s="9" t="s">
        <v>198</v>
      </c>
      <c r="D67" s="21">
        <v>9920000028</v>
      </c>
      <c r="E67" s="6"/>
      <c r="F67" s="31">
        <f>F68</f>
        <v>45000</v>
      </c>
      <c r="G67" s="31">
        <f>G68</f>
        <v>45000</v>
      </c>
      <c r="H67" s="29">
        <f t="shared" si="2"/>
        <v>100</v>
      </c>
    </row>
    <row r="68" spans="1:8" ht="22.5" customHeight="1" x14ac:dyDescent="0.25">
      <c r="A68" s="9" t="s">
        <v>92</v>
      </c>
      <c r="B68" s="19" t="s">
        <v>43</v>
      </c>
      <c r="C68" s="9" t="s">
        <v>198</v>
      </c>
      <c r="D68" s="21">
        <v>9920000028</v>
      </c>
      <c r="E68" s="17">
        <v>200</v>
      </c>
      <c r="F68" s="31">
        <v>45000</v>
      </c>
      <c r="G68" s="14">
        <v>45000</v>
      </c>
      <c r="H68" s="29">
        <f t="shared" si="2"/>
        <v>100</v>
      </c>
    </row>
    <row r="69" spans="1:8" ht="34.5" customHeight="1" x14ac:dyDescent="0.25">
      <c r="A69" s="9" t="s">
        <v>161</v>
      </c>
      <c r="B69" s="19" t="s">
        <v>93</v>
      </c>
      <c r="C69" s="9" t="s">
        <v>198</v>
      </c>
      <c r="D69" s="21">
        <v>9920000029</v>
      </c>
      <c r="E69" s="6"/>
      <c r="F69" s="31">
        <f>F70</f>
        <v>6000</v>
      </c>
      <c r="G69" s="31">
        <f>G70</f>
        <v>6000</v>
      </c>
      <c r="H69" s="29">
        <f t="shared" si="2"/>
        <v>100</v>
      </c>
    </row>
    <row r="70" spans="1:8" ht="21.75" customHeight="1" x14ac:dyDescent="0.25">
      <c r="A70" s="9" t="s">
        <v>94</v>
      </c>
      <c r="B70" s="19" t="s">
        <v>43</v>
      </c>
      <c r="C70" s="9" t="s">
        <v>198</v>
      </c>
      <c r="D70" s="21">
        <v>9920000029</v>
      </c>
      <c r="E70" s="17">
        <v>200</v>
      </c>
      <c r="F70" s="31">
        <v>6000</v>
      </c>
      <c r="G70" s="14">
        <v>6000</v>
      </c>
      <c r="H70" s="29">
        <f t="shared" si="2"/>
        <v>100</v>
      </c>
    </row>
    <row r="71" spans="1:8" ht="47.25" customHeight="1" x14ac:dyDescent="0.25">
      <c r="A71" s="9" t="s">
        <v>162</v>
      </c>
      <c r="B71" s="19" t="s">
        <v>95</v>
      </c>
      <c r="C71" s="9" t="s">
        <v>198</v>
      </c>
      <c r="D71" s="21">
        <v>9920000030</v>
      </c>
      <c r="E71" s="6"/>
      <c r="F71" s="31">
        <f>F72</f>
        <v>6000</v>
      </c>
      <c r="G71" s="31">
        <f>G72</f>
        <v>6000</v>
      </c>
      <c r="H71" s="29">
        <f t="shared" si="2"/>
        <v>100</v>
      </c>
    </row>
    <row r="72" spans="1:8" ht="20.25" customHeight="1" x14ac:dyDescent="0.25">
      <c r="A72" s="9" t="s">
        <v>96</v>
      </c>
      <c r="B72" s="19" t="s">
        <v>43</v>
      </c>
      <c r="C72" s="9" t="s">
        <v>198</v>
      </c>
      <c r="D72" s="21">
        <v>9920000030</v>
      </c>
      <c r="E72" s="17">
        <v>200</v>
      </c>
      <c r="F72" s="31">
        <v>6000</v>
      </c>
      <c r="G72" s="14">
        <v>6000</v>
      </c>
      <c r="H72" s="29">
        <f t="shared" si="2"/>
        <v>100</v>
      </c>
    </row>
    <row r="73" spans="1:8" ht="25.5" customHeight="1" x14ac:dyDescent="0.25">
      <c r="A73" s="9" t="s">
        <v>163</v>
      </c>
      <c r="B73" s="19" t="s">
        <v>97</v>
      </c>
      <c r="C73" s="9" t="s">
        <v>198</v>
      </c>
      <c r="D73" s="21">
        <v>9920000031</v>
      </c>
      <c r="E73" s="6"/>
      <c r="F73" s="31">
        <f>F74</f>
        <v>6000</v>
      </c>
      <c r="G73" s="31">
        <f>G74</f>
        <v>6000</v>
      </c>
      <c r="H73" s="29">
        <f t="shared" si="2"/>
        <v>100</v>
      </c>
    </row>
    <row r="74" spans="1:8" ht="21" customHeight="1" x14ac:dyDescent="0.25">
      <c r="A74" s="9" t="s">
        <v>98</v>
      </c>
      <c r="B74" s="19" t="s">
        <v>43</v>
      </c>
      <c r="C74" s="9" t="s">
        <v>198</v>
      </c>
      <c r="D74" s="21">
        <v>9920000031</v>
      </c>
      <c r="E74" s="17">
        <v>200</v>
      </c>
      <c r="F74" s="31">
        <v>6000</v>
      </c>
      <c r="G74" s="14">
        <v>6000</v>
      </c>
      <c r="H74" s="29">
        <f t="shared" si="2"/>
        <v>100</v>
      </c>
    </row>
    <row r="75" spans="1:8" ht="57" customHeight="1" x14ac:dyDescent="0.25">
      <c r="A75" s="9" t="s">
        <v>164</v>
      </c>
      <c r="B75" s="19" t="s">
        <v>99</v>
      </c>
      <c r="C75" s="9" t="s">
        <v>198</v>
      </c>
      <c r="D75" s="21">
        <v>9920000032</v>
      </c>
      <c r="E75" s="6"/>
      <c r="F75" s="31">
        <f>F76</f>
        <v>6000</v>
      </c>
      <c r="G75" s="31">
        <f>G76</f>
        <v>6000</v>
      </c>
      <c r="H75" s="29">
        <f t="shared" si="2"/>
        <v>100</v>
      </c>
    </row>
    <row r="76" spans="1:8" ht="19.5" customHeight="1" x14ac:dyDescent="0.25">
      <c r="A76" s="9" t="s">
        <v>100</v>
      </c>
      <c r="B76" s="19" t="s">
        <v>43</v>
      </c>
      <c r="C76" s="9" t="s">
        <v>198</v>
      </c>
      <c r="D76" s="21">
        <v>9920000032</v>
      </c>
      <c r="E76" s="17">
        <v>200</v>
      </c>
      <c r="F76" s="31">
        <v>6000</v>
      </c>
      <c r="G76" s="14">
        <v>6000</v>
      </c>
      <c r="H76" s="29">
        <f t="shared" si="2"/>
        <v>100</v>
      </c>
    </row>
    <row r="77" spans="1:8" ht="41.25" customHeight="1" x14ac:dyDescent="0.25">
      <c r="A77" s="9" t="s">
        <v>165</v>
      </c>
      <c r="B77" s="19" t="s">
        <v>102</v>
      </c>
      <c r="C77" s="9" t="s">
        <v>198</v>
      </c>
      <c r="D77" s="21">
        <v>9920000041</v>
      </c>
      <c r="E77" s="6"/>
      <c r="F77" s="31">
        <f>F78</f>
        <v>31900</v>
      </c>
      <c r="G77" s="31">
        <f>G78</f>
        <v>31900</v>
      </c>
      <c r="H77" s="29">
        <f t="shared" si="2"/>
        <v>100</v>
      </c>
    </row>
    <row r="78" spans="1:8" ht="23.25" customHeight="1" x14ac:dyDescent="0.25">
      <c r="A78" s="9" t="s">
        <v>101</v>
      </c>
      <c r="B78" s="19" t="s">
        <v>43</v>
      </c>
      <c r="C78" s="9" t="s">
        <v>198</v>
      </c>
      <c r="D78" s="21">
        <v>9920000041</v>
      </c>
      <c r="E78" s="17">
        <v>200</v>
      </c>
      <c r="F78" s="31">
        <v>31900</v>
      </c>
      <c r="G78" s="14">
        <v>31900</v>
      </c>
      <c r="H78" s="29">
        <f t="shared" si="2"/>
        <v>100</v>
      </c>
    </row>
    <row r="79" spans="1:8" ht="21" customHeight="1" x14ac:dyDescent="0.25">
      <c r="A79" s="8">
        <v>6</v>
      </c>
      <c r="B79" s="16" t="s">
        <v>103</v>
      </c>
      <c r="C79" s="8" t="s">
        <v>199</v>
      </c>
      <c r="D79" s="17"/>
      <c r="E79" s="17"/>
      <c r="F79" s="30">
        <f>F80+F87</f>
        <v>20309300</v>
      </c>
      <c r="G79" s="30">
        <f>G80+G87</f>
        <v>20084659.870000001</v>
      </c>
      <c r="H79" s="29">
        <f t="shared" si="2"/>
        <v>98.893905107512325</v>
      </c>
    </row>
    <row r="80" spans="1:8" ht="18.75" customHeight="1" x14ac:dyDescent="0.25">
      <c r="A80" s="8" t="s">
        <v>166</v>
      </c>
      <c r="B80" s="16" t="s">
        <v>104</v>
      </c>
      <c r="C80" s="8" t="s">
        <v>200</v>
      </c>
      <c r="D80" s="17"/>
      <c r="E80" s="17"/>
      <c r="F80" s="30">
        <f>F81+F83+F85</f>
        <v>9666200</v>
      </c>
      <c r="G80" s="30">
        <f>G81+G83+G85</f>
        <v>9545943</v>
      </c>
      <c r="H80" s="29">
        <f t="shared" si="2"/>
        <v>98.75590200906251</v>
      </c>
    </row>
    <row r="81" spans="1:8" ht="32.25" customHeight="1" x14ac:dyDescent="0.25">
      <c r="A81" s="23" t="s">
        <v>167</v>
      </c>
      <c r="B81" s="19" t="s">
        <v>105</v>
      </c>
      <c r="C81" s="9" t="s">
        <v>200</v>
      </c>
      <c r="D81" s="21">
        <v>9920000017</v>
      </c>
      <c r="E81" s="17"/>
      <c r="F81" s="31">
        <f>F82</f>
        <v>774900</v>
      </c>
      <c r="G81" s="31">
        <f>G82</f>
        <v>774900</v>
      </c>
      <c r="H81" s="29">
        <f t="shared" si="2"/>
        <v>100</v>
      </c>
    </row>
    <row r="82" spans="1:8" ht="20.25" customHeight="1" x14ac:dyDescent="0.25">
      <c r="A82" s="23" t="s">
        <v>106</v>
      </c>
      <c r="B82" s="19" t="s">
        <v>43</v>
      </c>
      <c r="C82" s="9" t="s">
        <v>200</v>
      </c>
      <c r="D82" s="21">
        <v>9920000017</v>
      </c>
      <c r="E82" s="17">
        <v>200</v>
      </c>
      <c r="F82" s="31">
        <v>774900</v>
      </c>
      <c r="G82" s="14">
        <v>774900</v>
      </c>
      <c r="H82" s="29">
        <f t="shared" si="2"/>
        <v>100</v>
      </c>
    </row>
    <row r="83" spans="1:8" ht="32.25" customHeight="1" x14ac:dyDescent="0.25">
      <c r="A83" s="23" t="s">
        <v>168</v>
      </c>
      <c r="B83" s="19" t="s">
        <v>107</v>
      </c>
      <c r="C83" s="9" t="s">
        <v>200</v>
      </c>
      <c r="D83" s="21">
        <v>9920000018</v>
      </c>
      <c r="E83" s="21"/>
      <c r="F83" s="31">
        <f>F84</f>
        <v>7055000</v>
      </c>
      <c r="G83" s="31">
        <f>G84</f>
        <v>6934900</v>
      </c>
      <c r="H83" s="29">
        <f t="shared" si="2"/>
        <v>98.297661233167972</v>
      </c>
    </row>
    <row r="84" spans="1:8" ht="21.75" customHeight="1" x14ac:dyDescent="0.25">
      <c r="A84" s="23" t="s">
        <v>108</v>
      </c>
      <c r="B84" s="19" t="s">
        <v>43</v>
      </c>
      <c r="C84" s="9" t="s">
        <v>200</v>
      </c>
      <c r="D84" s="21">
        <v>9920000018</v>
      </c>
      <c r="E84" s="17">
        <v>200</v>
      </c>
      <c r="F84" s="31">
        <v>7055000</v>
      </c>
      <c r="G84" s="14">
        <v>6934900</v>
      </c>
      <c r="H84" s="29">
        <f t="shared" si="2"/>
        <v>98.297661233167972</v>
      </c>
    </row>
    <row r="85" spans="1:8" ht="32.25" customHeight="1" x14ac:dyDescent="0.25">
      <c r="A85" s="23" t="s">
        <v>169</v>
      </c>
      <c r="B85" s="19" t="s">
        <v>109</v>
      </c>
      <c r="C85" s="9" t="s">
        <v>200</v>
      </c>
      <c r="D85" s="21">
        <v>9920000036</v>
      </c>
      <c r="E85" s="21"/>
      <c r="F85" s="31">
        <f>F86</f>
        <v>1836300</v>
      </c>
      <c r="G85" s="31">
        <f>G86</f>
        <v>1836143</v>
      </c>
      <c r="H85" s="29">
        <f t="shared" si="2"/>
        <v>99.991450198769257</v>
      </c>
    </row>
    <row r="86" spans="1:8" ht="21" customHeight="1" x14ac:dyDescent="0.25">
      <c r="A86" s="9" t="s">
        <v>110</v>
      </c>
      <c r="B86" s="19" t="s">
        <v>43</v>
      </c>
      <c r="C86" s="9" t="s">
        <v>200</v>
      </c>
      <c r="D86" s="21">
        <v>9920000036</v>
      </c>
      <c r="E86" s="17">
        <v>200</v>
      </c>
      <c r="F86" s="31">
        <v>1836300</v>
      </c>
      <c r="G86" s="14">
        <v>1836143</v>
      </c>
      <c r="H86" s="29">
        <f t="shared" si="2"/>
        <v>99.991450198769257</v>
      </c>
    </row>
    <row r="87" spans="1:8" ht="20.25" customHeight="1" x14ac:dyDescent="0.25">
      <c r="A87" s="8" t="s">
        <v>170</v>
      </c>
      <c r="B87" s="16" t="s">
        <v>111</v>
      </c>
      <c r="C87" s="8" t="s">
        <v>201</v>
      </c>
      <c r="D87" s="6"/>
      <c r="E87" s="6"/>
      <c r="F87" s="30">
        <f>F88</f>
        <v>10643100</v>
      </c>
      <c r="G87" s="30">
        <f>G88</f>
        <v>10538716.870000001</v>
      </c>
      <c r="H87" s="29">
        <f t="shared" si="2"/>
        <v>99.019241292480586</v>
      </c>
    </row>
    <row r="88" spans="1:8" ht="21.75" customHeight="1" x14ac:dyDescent="0.25">
      <c r="A88" s="9" t="s">
        <v>171</v>
      </c>
      <c r="B88" s="19" t="s">
        <v>112</v>
      </c>
      <c r="C88" s="9" t="s">
        <v>201</v>
      </c>
      <c r="D88" s="21">
        <v>9920000002</v>
      </c>
      <c r="E88" s="6"/>
      <c r="F88" s="31">
        <f>F89+F90+F91</f>
        <v>10643100</v>
      </c>
      <c r="G88" s="31">
        <f>G89+G90+G91</f>
        <v>10538716.870000001</v>
      </c>
      <c r="H88" s="29">
        <f t="shared" si="2"/>
        <v>99.019241292480586</v>
      </c>
    </row>
    <row r="89" spans="1:8" ht="35.25" customHeight="1" x14ac:dyDescent="0.25">
      <c r="A89" s="9" t="s">
        <v>113</v>
      </c>
      <c r="B89" s="19" t="s">
        <v>38</v>
      </c>
      <c r="C89" s="9" t="s">
        <v>201</v>
      </c>
      <c r="D89" s="21">
        <v>9920000002</v>
      </c>
      <c r="E89" s="21">
        <v>100</v>
      </c>
      <c r="F89" s="31">
        <v>7920000</v>
      </c>
      <c r="G89" s="14">
        <v>7895869.04</v>
      </c>
      <c r="H89" s="29">
        <f t="shared" si="2"/>
        <v>99.695316161616162</v>
      </c>
    </row>
    <row r="90" spans="1:8" ht="24" customHeight="1" x14ac:dyDescent="0.25">
      <c r="A90" s="9" t="s">
        <v>114</v>
      </c>
      <c r="B90" s="19" t="s">
        <v>43</v>
      </c>
      <c r="C90" s="9" t="s">
        <v>201</v>
      </c>
      <c r="D90" s="21">
        <v>9920000002</v>
      </c>
      <c r="E90" s="21">
        <v>200</v>
      </c>
      <c r="F90" s="31">
        <v>2721000</v>
      </c>
      <c r="G90" s="14">
        <v>2640783.83</v>
      </c>
      <c r="H90" s="29">
        <f t="shared" si="2"/>
        <v>97.051959941198092</v>
      </c>
    </row>
    <row r="91" spans="1:8" ht="24" customHeight="1" x14ac:dyDescent="0.25">
      <c r="A91" s="9" t="s">
        <v>115</v>
      </c>
      <c r="B91" s="19" t="s">
        <v>45</v>
      </c>
      <c r="C91" s="9" t="s">
        <v>201</v>
      </c>
      <c r="D91" s="21">
        <v>9920000002</v>
      </c>
      <c r="E91" s="21">
        <v>800</v>
      </c>
      <c r="F91" s="31">
        <v>2100</v>
      </c>
      <c r="G91" s="14">
        <v>2064</v>
      </c>
      <c r="H91" s="29">
        <f t="shared" si="2"/>
        <v>98.285714285714292</v>
      </c>
    </row>
    <row r="92" spans="1:8" ht="24" customHeight="1" x14ac:dyDescent="0.25">
      <c r="A92" s="8">
        <v>7</v>
      </c>
      <c r="B92" s="16" t="s">
        <v>116</v>
      </c>
      <c r="C92" s="8">
        <v>1000</v>
      </c>
      <c r="D92" s="3"/>
      <c r="E92" s="3"/>
      <c r="F92" s="30">
        <f>F93+F96+F99</f>
        <v>13814700</v>
      </c>
      <c r="G92" s="30">
        <f>G93+G96+G99</f>
        <v>12471259.35</v>
      </c>
      <c r="H92" s="29">
        <f t="shared" si="2"/>
        <v>90.275281765076329</v>
      </c>
    </row>
    <row r="93" spans="1:8" ht="22.5" customHeight="1" x14ac:dyDescent="0.25">
      <c r="A93" s="8" t="s">
        <v>172</v>
      </c>
      <c r="B93" s="16" t="s">
        <v>117</v>
      </c>
      <c r="C93" s="8">
        <v>1001</v>
      </c>
      <c r="D93" s="3"/>
      <c r="E93" s="3"/>
      <c r="F93" s="30">
        <f>F94</f>
        <v>368100</v>
      </c>
      <c r="G93" s="30">
        <f>G94</f>
        <v>368031.6</v>
      </c>
      <c r="H93" s="29">
        <f t="shared" si="2"/>
        <v>99.981418092909536</v>
      </c>
    </row>
    <row r="94" spans="1:8" ht="57" customHeight="1" x14ac:dyDescent="0.25">
      <c r="A94" s="9" t="s">
        <v>173</v>
      </c>
      <c r="B94" s="19" t="s">
        <v>118</v>
      </c>
      <c r="C94" s="9">
        <v>1001</v>
      </c>
      <c r="D94" s="21">
        <v>9920000019</v>
      </c>
      <c r="E94" s="21"/>
      <c r="F94" s="31">
        <f>F95</f>
        <v>368100</v>
      </c>
      <c r="G94" s="14">
        <f>G95</f>
        <v>368031.6</v>
      </c>
      <c r="H94" s="29">
        <f t="shared" si="2"/>
        <v>99.981418092909536</v>
      </c>
    </row>
    <row r="95" spans="1:8" ht="23.25" customHeight="1" x14ac:dyDescent="0.25">
      <c r="A95" s="9" t="s">
        <v>119</v>
      </c>
      <c r="B95" s="19" t="s">
        <v>120</v>
      </c>
      <c r="C95" s="9">
        <v>1001</v>
      </c>
      <c r="D95" s="21">
        <v>9920000019</v>
      </c>
      <c r="E95" s="21">
        <v>300</v>
      </c>
      <c r="F95" s="31">
        <v>368100</v>
      </c>
      <c r="G95" s="14">
        <v>368031.6</v>
      </c>
      <c r="H95" s="29">
        <f t="shared" si="2"/>
        <v>99.981418092909536</v>
      </c>
    </row>
    <row r="96" spans="1:8" ht="21" customHeight="1" x14ac:dyDescent="0.25">
      <c r="A96" s="8" t="s">
        <v>174</v>
      </c>
      <c r="B96" s="16" t="s">
        <v>121</v>
      </c>
      <c r="C96" s="8">
        <v>1003</v>
      </c>
      <c r="D96" s="3"/>
      <c r="E96" s="3"/>
      <c r="F96" s="30">
        <f>F97</f>
        <v>1047500</v>
      </c>
      <c r="G96" s="30">
        <f>G97</f>
        <v>1047481.32</v>
      </c>
      <c r="H96" s="29">
        <f t="shared" si="2"/>
        <v>99.998216706443912</v>
      </c>
    </row>
    <row r="97" spans="1:8" ht="47.25" customHeight="1" x14ac:dyDescent="0.25">
      <c r="A97" s="9" t="s">
        <v>175</v>
      </c>
      <c r="B97" s="19" t="s">
        <v>208</v>
      </c>
      <c r="C97" s="9">
        <v>1003</v>
      </c>
      <c r="D97" s="21">
        <v>9920000049</v>
      </c>
      <c r="E97" s="21"/>
      <c r="F97" s="31">
        <f>F98</f>
        <v>1047500</v>
      </c>
      <c r="G97" s="31">
        <f>G98</f>
        <v>1047481.32</v>
      </c>
      <c r="H97" s="29">
        <f t="shared" si="2"/>
        <v>99.998216706443912</v>
      </c>
    </row>
    <row r="98" spans="1:8" ht="18.75" customHeight="1" x14ac:dyDescent="0.25">
      <c r="A98" s="9" t="s">
        <v>123</v>
      </c>
      <c r="B98" s="19" t="s">
        <v>120</v>
      </c>
      <c r="C98" s="9">
        <v>1003</v>
      </c>
      <c r="D98" s="21">
        <v>9920000049</v>
      </c>
      <c r="E98" s="21"/>
      <c r="F98" s="31">
        <v>1047500</v>
      </c>
      <c r="G98" s="14">
        <v>1047481.32</v>
      </c>
      <c r="H98" s="29">
        <f t="shared" si="2"/>
        <v>99.998216706443912</v>
      </c>
    </row>
    <row r="99" spans="1:8" ht="24" customHeight="1" x14ac:dyDescent="0.25">
      <c r="A99" s="8" t="s">
        <v>176</v>
      </c>
      <c r="B99" s="16" t="s">
        <v>124</v>
      </c>
      <c r="C99" s="8">
        <v>1004</v>
      </c>
      <c r="D99" s="17"/>
      <c r="E99" s="17"/>
      <c r="F99" s="30">
        <f>F100+F102</f>
        <v>12399100</v>
      </c>
      <c r="G99" s="30">
        <f>G100+G102</f>
        <v>11055746.43</v>
      </c>
      <c r="H99" s="29">
        <f t="shared" si="2"/>
        <v>89.165717108499805</v>
      </c>
    </row>
    <row r="100" spans="1:8" ht="32.25" customHeight="1" x14ac:dyDescent="0.25">
      <c r="A100" s="23" t="s">
        <v>177</v>
      </c>
      <c r="B100" s="18" t="s">
        <v>230</v>
      </c>
      <c r="C100" s="9">
        <v>1004</v>
      </c>
      <c r="D100" s="21" t="s">
        <v>125</v>
      </c>
      <c r="E100" s="21"/>
      <c r="F100" s="31">
        <f>F101</f>
        <v>7089800</v>
      </c>
      <c r="G100" s="31">
        <f>G101</f>
        <v>6295128</v>
      </c>
      <c r="H100" s="29">
        <f t="shared" si="2"/>
        <v>88.791334029168667</v>
      </c>
    </row>
    <row r="101" spans="1:8" ht="18.75" customHeight="1" x14ac:dyDescent="0.25">
      <c r="A101" s="9" t="s">
        <v>126</v>
      </c>
      <c r="B101" s="19" t="s">
        <v>120</v>
      </c>
      <c r="C101" s="9">
        <v>1004</v>
      </c>
      <c r="D101" s="21" t="s">
        <v>125</v>
      </c>
      <c r="E101" s="21">
        <v>300</v>
      </c>
      <c r="F101" s="31">
        <v>7089800</v>
      </c>
      <c r="G101" s="14">
        <v>6295128</v>
      </c>
      <c r="H101" s="29">
        <f t="shared" si="2"/>
        <v>88.791334029168667</v>
      </c>
    </row>
    <row r="102" spans="1:8" ht="33" customHeight="1" x14ac:dyDescent="0.25">
      <c r="A102" s="23" t="s">
        <v>178</v>
      </c>
      <c r="B102" s="18" t="s">
        <v>231</v>
      </c>
      <c r="C102" s="9">
        <v>1004</v>
      </c>
      <c r="D102" s="21" t="s">
        <v>127</v>
      </c>
      <c r="E102" s="21"/>
      <c r="F102" s="31">
        <f>F103</f>
        <v>5309300</v>
      </c>
      <c r="G102" s="14">
        <f>G103</f>
        <v>4760618.43</v>
      </c>
      <c r="H102" s="29">
        <f t="shared" si="2"/>
        <v>89.665651404139894</v>
      </c>
    </row>
    <row r="103" spans="1:8" ht="21.75" customHeight="1" x14ac:dyDescent="0.25">
      <c r="A103" s="9" t="s">
        <v>128</v>
      </c>
      <c r="B103" s="19" t="s">
        <v>120</v>
      </c>
      <c r="C103" s="9">
        <v>1004</v>
      </c>
      <c r="D103" s="21" t="s">
        <v>127</v>
      </c>
      <c r="E103" s="21">
        <v>300</v>
      </c>
      <c r="F103" s="31">
        <v>5309300</v>
      </c>
      <c r="G103" s="14">
        <v>4760618.43</v>
      </c>
      <c r="H103" s="29">
        <f t="shared" si="2"/>
        <v>89.665651404139894</v>
      </c>
    </row>
    <row r="104" spans="1:8" ht="22.5" customHeight="1" x14ac:dyDescent="0.25">
      <c r="A104" s="8">
        <v>8</v>
      </c>
      <c r="B104" s="16" t="s">
        <v>129</v>
      </c>
      <c r="C104" s="8">
        <v>1100</v>
      </c>
      <c r="D104" s="21"/>
      <c r="E104" s="21"/>
      <c r="F104" s="30">
        <f t="shared" ref="F104:G106" si="3">F105</f>
        <v>448800</v>
      </c>
      <c r="G104" s="30">
        <f t="shared" si="3"/>
        <v>448800</v>
      </c>
      <c r="H104" s="29">
        <f t="shared" si="2"/>
        <v>100</v>
      </c>
    </row>
    <row r="105" spans="1:8" ht="24" customHeight="1" x14ac:dyDescent="0.25">
      <c r="A105" s="8" t="s">
        <v>179</v>
      </c>
      <c r="B105" s="16" t="s">
        <v>130</v>
      </c>
      <c r="C105" s="8">
        <v>1102</v>
      </c>
      <c r="D105" s="17"/>
      <c r="E105" s="17"/>
      <c r="F105" s="30">
        <f t="shared" si="3"/>
        <v>448800</v>
      </c>
      <c r="G105" s="30">
        <f t="shared" si="3"/>
        <v>448800</v>
      </c>
      <c r="H105" s="29">
        <f t="shared" ref="H105:H126" si="4">G105/F105%</f>
        <v>100</v>
      </c>
    </row>
    <row r="106" spans="1:8" ht="57" customHeight="1" x14ac:dyDescent="0.25">
      <c r="A106" s="23" t="s">
        <v>180</v>
      </c>
      <c r="B106" s="19" t="s">
        <v>131</v>
      </c>
      <c r="C106" s="9">
        <v>1102</v>
      </c>
      <c r="D106" s="17">
        <v>9920000020</v>
      </c>
      <c r="E106" s="17"/>
      <c r="F106" s="31">
        <f t="shared" si="3"/>
        <v>448800</v>
      </c>
      <c r="G106" s="31">
        <f t="shared" si="3"/>
        <v>448800</v>
      </c>
      <c r="H106" s="29">
        <f t="shared" si="4"/>
        <v>100</v>
      </c>
    </row>
    <row r="107" spans="1:8" ht="24" customHeight="1" x14ac:dyDescent="0.25">
      <c r="A107" s="9" t="s">
        <v>132</v>
      </c>
      <c r="B107" s="19" t="s">
        <v>43</v>
      </c>
      <c r="C107" s="9">
        <v>1102</v>
      </c>
      <c r="D107" s="17">
        <v>9920000020</v>
      </c>
      <c r="E107" s="17">
        <v>200</v>
      </c>
      <c r="F107" s="31">
        <v>448800</v>
      </c>
      <c r="G107" s="14">
        <v>448800</v>
      </c>
      <c r="H107" s="29">
        <f t="shared" si="4"/>
        <v>100</v>
      </c>
    </row>
    <row r="108" spans="1:8" ht="25.5" customHeight="1" x14ac:dyDescent="0.25">
      <c r="A108" s="8">
        <v>9</v>
      </c>
      <c r="B108" s="16" t="s">
        <v>133</v>
      </c>
      <c r="C108" s="8">
        <v>1200</v>
      </c>
      <c r="D108" s="17"/>
      <c r="E108" s="17"/>
      <c r="F108" s="30">
        <f t="shared" ref="F108:G110" si="5">F109</f>
        <v>1656000</v>
      </c>
      <c r="G108" s="30">
        <f t="shared" si="5"/>
        <v>1655000</v>
      </c>
      <c r="H108" s="29">
        <f t="shared" si="4"/>
        <v>99.939613526570042</v>
      </c>
    </row>
    <row r="109" spans="1:8" ht="18.75" customHeight="1" x14ac:dyDescent="0.25">
      <c r="A109" s="8" t="s">
        <v>181</v>
      </c>
      <c r="B109" s="16" t="s">
        <v>134</v>
      </c>
      <c r="C109" s="8">
        <v>1202</v>
      </c>
      <c r="D109" s="17"/>
      <c r="E109" s="17"/>
      <c r="F109" s="30">
        <f t="shared" si="5"/>
        <v>1656000</v>
      </c>
      <c r="G109" s="30">
        <f t="shared" si="5"/>
        <v>1655000</v>
      </c>
      <c r="H109" s="29">
        <f t="shared" si="4"/>
        <v>99.939613526570042</v>
      </c>
    </row>
    <row r="110" spans="1:8" ht="69" customHeight="1" x14ac:dyDescent="0.25">
      <c r="A110" s="23" t="s">
        <v>182</v>
      </c>
      <c r="B110" s="19" t="s">
        <v>135</v>
      </c>
      <c r="C110" s="9">
        <v>1202</v>
      </c>
      <c r="D110" s="17">
        <v>9920000021</v>
      </c>
      <c r="E110" s="17"/>
      <c r="F110" s="31">
        <f t="shared" si="5"/>
        <v>1656000</v>
      </c>
      <c r="G110" s="31">
        <f t="shared" si="5"/>
        <v>1655000</v>
      </c>
      <c r="H110" s="29">
        <f t="shared" si="4"/>
        <v>99.939613526570042</v>
      </c>
    </row>
    <row r="111" spans="1:8" ht="19.5" customHeight="1" x14ac:dyDescent="0.25">
      <c r="A111" s="9" t="s">
        <v>136</v>
      </c>
      <c r="B111" s="19" t="s">
        <v>43</v>
      </c>
      <c r="C111" s="9">
        <v>1202</v>
      </c>
      <c r="D111" s="17">
        <v>9920000021</v>
      </c>
      <c r="E111" s="21">
        <v>200</v>
      </c>
      <c r="F111" s="31">
        <v>1656000</v>
      </c>
      <c r="G111" s="14">
        <v>1655000</v>
      </c>
      <c r="H111" s="29">
        <f t="shared" si="4"/>
        <v>99.939613526570042</v>
      </c>
    </row>
    <row r="112" spans="1:8" ht="29.25" customHeight="1" x14ac:dyDescent="0.25">
      <c r="A112" s="8"/>
      <c r="B112" s="16" t="s">
        <v>209</v>
      </c>
      <c r="C112" s="9"/>
      <c r="D112" s="17"/>
      <c r="E112" s="21"/>
      <c r="F112" s="30">
        <f>F113</f>
        <v>4111800</v>
      </c>
      <c r="G112" s="30">
        <f>G113</f>
        <v>3669685.5300000003</v>
      </c>
      <c r="H112" s="29">
        <f t="shared" si="4"/>
        <v>89.247665985699697</v>
      </c>
    </row>
    <row r="113" spans="1:10" ht="24" customHeight="1" x14ac:dyDescent="0.25">
      <c r="A113" s="8">
        <v>10</v>
      </c>
      <c r="B113" s="16" t="s">
        <v>34</v>
      </c>
      <c r="C113" s="8" t="s">
        <v>183</v>
      </c>
      <c r="D113" s="25"/>
      <c r="E113" s="3"/>
      <c r="F113" s="30">
        <f>F114+F117</f>
        <v>4111800</v>
      </c>
      <c r="G113" s="30">
        <f>G114+G117</f>
        <v>3669685.5300000003</v>
      </c>
      <c r="H113" s="29">
        <f t="shared" si="4"/>
        <v>89.247665985699697</v>
      </c>
    </row>
    <row r="114" spans="1:10" ht="25.5" customHeight="1" x14ac:dyDescent="0.25">
      <c r="A114" s="8" t="s">
        <v>219</v>
      </c>
      <c r="B114" s="16" t="s">
        <v>35</v>
      </c>
      <c r="C114" s="8" t="s">
        <v>184</v>
      </c>
      <c r="D114" s="17"/>
      <c r="E114" s="17"/>
      <c r="F114" s="30">
        <f>F115</f>
        <v>1771100</v>
      </c>
      <c r="G114" s="30">
        <f>G115</f>
        <v>1769530.75</v>
      </c>
      <c r="H114" s="29">
        <f t="shared" si="4"/>
        <v>99.911396872000452</v>
      </c>
    </row>
    <row r="115" spans="1:10" ht="22.5" customHeight="1" x14ac:dyDescent="0.25">
      <c r="A115" s="23" t="s">
        <v>220</v>
      </c>
      <c r="B115" s="18" t="s">
        <v>36</v>
      </c>
      <c r="C115" s="9" t="s">
        <v>184</v>
      </c>
      <c r="D115" s="21">
        <v>9910000001</v>
      </c>
      <c r="E115" s="17"/>
      <c r="F115" s="31">
        <f>F116</f>
        <v>1771100</v>
      </c>
      <c r="G115" s="31">
        <f>G116</f>
        <v>1769530.75</v>
      </c>
      <c r="H115" s="29">
        <f t="shared" si="4"/>
        <v>99.911396872000452</v>
      </c>
    </row>
    <row r="116" spans="1:10" ht="34.5" customHeight="1" x14ac:dyDescent="0.25">
      <c r="A116" s="9" t="s">
        <v>210</v>
      </c>
      <c r="B116" s="19" t="s">
        <v>38</v>
      </c>
      <c r="C116" s="9" t="s">
        <v>184</v>
      </c>
      <c r="D116" s="17">
        <v>9910000001</v>
      </c>
      <c r="E116" s="17">
        <v>100</v>
      </c>
      <c r="F116" s="31">
        <v>1771100</v>
      </c>
      <c r="G116" s="14">
        <v>1769530.75</v>
      </c>
      <c r="H116" s="29">
        <f t="shared" si="4"/>
        <v>99.911396872000452</v>
      </c>
    </row>
    <row r="117" spans="1:10" ht="35.25" customHeight="1" x14ac:dyDescent="0.25">
      <c r="A117" s="8" t="s">
        <v>221</v>
      </c>
      <c r="B117" s="16" t="s">
        <v>39</v>
      </c>
      <c r="C117" s="8" t="s">
        <v>185</v>
      </c>
      <c r="D117" s="20"/>
      <c r="E117" s="20"/>
      <c r="F117" s="30">
        <f>F118+F120+F123+F125</f>
        <v>2340700</v>
      </c>
      <c r="G117" s="30">
        <f>G118+G120+G123+G125</f>
        <v>1900154.78</v>
      </c>
      <c r="H117" s="29">
        <f t="shared" si="4"/>
        <v>81.178911436749686</v>
      </c>
    </row>
    <row r="118" spans="1:10" ht="46.5" customHeight="1" x14ac:dyDescent="0.25">
      <c r="A118" s="23" t="s">
        <v>222</v>
      </c>
      <c r="B118" s="18" t="s">
        <v>40</v>
      </c>
      <c r="C118" s="9" t="s">
        <v>185</v>
      </c>
      <c r="D118" s="21">
        <v>9910000002</v>
      </c>
      <c r="E118" s="21"/>
      <c r="F118" s="31">
        <f>F119</f>
        <v>117600</v>
      </c>
      <c r="G118" s="31">
        <f>G119</f>
        <v>117540</v>
      </c>
      <c r="H118" s="29">
        <f t="shared" si="4"/>
        <v>99.948979591836732</v>
      </c>
    </row>
    <row r="119" spans="1:10" ht="38.25" customHeight="1" x14ac:dyDescent="0.25">
      <c r="A119" s="9" t="s">
        <v>211</v>
      </c>
      <c r="B119" s="19" t="s">
        <v>38</v>
      </c>
      <c r="C119" s="9" t="s">
        <v>185</v>
      </c>
      <c r="D119" s="17">
        <v>9910000002</v>
      </c>
      <c r="E119" s="17">
        <v>100</v>
      </c>
      <c r="F119" s="31">
        <v>117600</v>
      </c>
      <c r="G119" s="31">
        <v>117540</v>
      </c>
      <c r="H119" s="29">
        <f t="shared" si="4"/>
        <v>99.948979591836732</v>
      </c>
    </row>
    <row r="120" spans="1:10" ht="23.25" customHeight="1" x14ac:dyDescent="0.25">
      <c r="A120" s="23" t="s">
        <v>223</v>
      </c>
      <c r="B120" s="18" t="s">
        <v>41</v>
      </c>
      <c r="C120" s="9" t="s">
        <v>185</v>
      </c>
      <c r="D120" s="21">
        <v>9910000003</v>
      </c>
      <c r="E120" s="21"/>
      <c r="F120" s="31">
        <f>F121+F122</f>
        <v>607500</v>
      </c>
      <c r="G120" s="31">
        <f>G121+G122</f>
        <v>579018.72</v>
      </c>
      <c r="H120" s="29">
        <f t="shared" si="4"/>
        <v>95.311723456790119</v>
      </c>
      <c r="J120" s="26"/>
    </row>
    <row r="121" spans="1:10" ht="24" customHeight="1" x14ac:dyDescent="0.25">
      <c r="A121" s="9" t="s">
        <v>212</v>
      </c>
      <c r="B121" s="19" t="s">
        <v>43</v>
      </c>
      <c r="C121" s="9" t="s">
        <v>185</v>
      </c>
      <c r="D121" s="21">
        <v>9910000003</v>
      </c>
      <c r="E121" s="21">
        <v>200</v>
      </c>
      <c r="F121" s="31">
        <v>603900</v>
      </c>
      <c r="G121" s="14">
        <v>575448.72</v>
      </c>
      <c r="H121" s="29">
        <f t="shared" si="4"/>
        <v>95.288743169398899</v>
      </c>
    </row>
    <row r="122" spans="1:10" ht="25.5" customHeight="1" x14ac:dyDescent="0.25">
      <c r="A122" s="9" t="s">
        <v>213</v>
      </c>
      <c r="B122" s="19" t="s">
        <v>45</v>
      </c>
      <c r="C122" s="9" t="s">
        <v>185</v>
      </c>
      <c r="D122" s="17">
        <v>9910000003</v>
      </c>
      <c r="E122" s="21">
        <v>800</v>
      </c>
      <c r="F122" s="31">
        <v>3600</v>
      </c>
      <c r="G122" s="14">
        <v>3570</v>
      </c>
      <c r="H122" s="29">
        <f t="shared" si="4"/>
        <v>99.166666666666671</v>
      </c>
    </row>
    <row r="123" spans="1:10" ht="24" customHeight="1" x14ac:dyDescent="0.25">
      <c r="A123" s="9" t="s">
        <v>224</v>
      </c>
      <c r="B123" s="19" t="s">
        <v>46</v>
      </c>
      <c r="C123" s="9" t="s">
        <v>185</v>
      </c>
      <c r="D123" s="17">
        <v>9910000006</v>
      </c>
      <c r="E123" s="6"/>
      <c r="F123" s="31">
        <f>F124</f>
        <v>1487600</v>
      </c>
      <c r="G123" s="31">
        <f>G124</f>
        <v>1075596.06</v>
      </c>
      <c r="H123" s="29">
        <f t="shared" si="4"/>
        <v>72.304118042484546</v>
      </c>
    </row>
    <row r="124" spans="1:10" ht="33" customHeight="1" x14ac:dyDescent="0.25">
      <c r="A124" s="9" t="s">
        <v>214</v>
      </c>
      <c r="B124" s="19" t="s">
        <v>38</v>
      </c>
      <c r="C124" s="9" t="s">
        <v>185</v>
      </c>
      <c r="D124" s="17">
        <v>9910000006</v>
      </c>
      <c r="E124" s="21">
        <v>100</v>
      </c>
      <c r="F124" s="31">
        <v>1487600</v>
      </c>
      <c r="G124" s="14">
        <v>1075596.06</v>
      </c>
      <c r="H124" s="29">
        <f t="shared" si="4"/>
        <v>72.304118042484546</v>
      </c>
    </row>
    <row r="125" spans="1:10" ht="31.5" customHeight="1" x14ac:dyDescent="0.25">
      <c r="A125" s="9" t="s">
        <v>225</v>
      </c>
      <c r="B125" s="19" t="s">
        <v>48</v>
      </c>
      <c r="C125" s="9" t="s">
        <v>185</v>
      </c>
      <c r="D125" s="21">
        <v>9920000023</v>
      </c>
      <c r="E125" s="21"/>
      <c r="F125" s="31">
        <f>F126</f>
        <v>128000</v>
      </c>
      <c r="G125" s="31">
        <f>G126</f>
        <v>128000</v>
      </c>
      <c r="H125" s="29">
        <f t="shared" si="4"/>
        <v>100</v>
      </c>
    </row>
    <row r="126" spans="1:10" ht="24.75" customHeight="1" x14ac:dyDescent="0.25">
      <c r="A126" s="21" t="s">
        <v>215</v>
      </c>
      <c r="B126" s="19" t="s">
        <v>45</v>
      </c>
      <c r="C126" s="9" t="s">
        <v>185</v>
      </c>
      <c r="D126" s="21">
        <v>9920000023</v>
      </c>
      <c r="E126" s="21">
        <v>800</v>
      </c>
      <c r="F126" s="31">
        <v>128000</v>
      </c>
      <c r="G126" s="14">
        <v>128000</v>
      </c>
      <c r="H126" s="29">
        <f t="shared" si="4"/>
        <v>100</v>
      </c>
    </row>
    <row r="127" spans="1:10" x14ac:dyDescent="0.25">
      <c r="A127" s="43" t="s">
        <v>137</v>
      </c>
      <c r="B127" s="43"/>
      <c r="C127" s="43"/>
      <c r="D127" s="43"/>
      <c r="E127" s="43"/>
      <c r="F127" s="49">
        <f>F15+F112</f>
        <v>87216600</v>
      </c>
      <c r="G127" s="49">
        <f>G15+G112</f>
        <v>83278956.900000006</v>
      </c>
      <c r="H127" s="50">
        <f>G127/F127%</f>
        <v>95.48521370931681</v>
      </c>
    </row>
    <row r="128" spans="1:10" ht="10.5" customHeight="1" x14ac:dyDescent="0.25">
      <c r="A128" s="43"/>
      <c r="B128" s="43"/>
      <c r="C128" s="43"/>
      <c r="D128" s="43"/>
      <c r="E128" s="43"/>
      <c r="F128" s="49"/>
      <c r="G128" s="49"/>
      <c r="H128" s="51"/>
    </row>
  </sheetData>
  <mergeCells count="26">
    <mergeCell ref="F127:F128"/>
    <mergeCell ref="A127:E128"/>
    <mergeCell ref="E13:E14"/>
    <mergeCell ref="A38:A39"/>
    <mergeCell ref="B38:B39"/>
    <mergeCell ref="C38:C39"/>
    <mergeCell ref="D38:D39"/>
    <mergeCell ref="E38:E39"/>
    <mergeCell ref="F38:F39"/>
    <mergeCell ref="A13:A14"/>
    <mergeCell ref="B13:B14"/>
    <mergeCell ref="C13:C14"/>
    <mergeCell ref="D13:D14"/>
    <mergeCell ref="F13:F14"/>
    <mergeCell ref="A10:F11"/>
    <mergeCell ref="A1:G1"/>
    <mergeCell ref="A2:G2"/>
    <mergeCell ref="C4:G4"/>
    <mergeCell ref="C5:G5"/>
    <mergeCell ref="C6:G6"/>
    <mergeCell ref="G13:G14"/>
    <mergeCell ref="H13:H14"/>
    <mergeCell ref="G38:G39"/>
    <mergeCell ref="G127:G128"/>
    <mergeCell ref="H127:H128"/>
    <mergeCell ref="H38:H39"/>
  </mergeCells>
  <pageMargins left="0.7" right="0.7" top="0.75" bottom="0.75" header="0.3" footer="0.3"/>
  <pageSetup paperSize="9" scale="75" fitToHeight="0" orientation="landscape" r:id="rId1"/>
  <rowBreaks count="3" manualBreakCount="3">
    <brk id="28" max="16383" man="1"/>
    <brk id="91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workbookViewId="0">
      <selection activeCell="B21" sqref="B21"/>
    </sheetView>
  </sheetViews>
  <sheetFormatPr defaultRowHeight="15" x14ac:dyDescent="0.25"/>
  <cols>
    <col min="1" max="1" width="13.28515625" customWidth="1"/>
    <col min="2" max="2" width="26.28515625" customWidth="1"/>
    <col min="3" max="3" width="43.28515625" customWidth="1"/>
    <col min="4" max="4" width="16.42578125" customWidth="1"/>
    <col min="5" max="5" width="14.42578125" customWidth="1"/>
    <col min="6" max="6" width="14.140625" customWidth="1"/>
  </cols>
  <sheetData>
    <row r="1" spans="1:6" x14ac:dyDescent="0.25">
      <c r="A1" s="34"/>
      <c r="B1" s="34"/>
      <c r="C1" s="34"/>
      <c r="D1" s="34"/>
      <c r="E1" s="28"/>
      <c r="F1" s="33" t="s">
        <v>216</v>
      </c>
    </row>
    <row r="2" spans="1:6" s="61" customFormat="1" ht="41.25" customHeight="1" x14ac:dyDescent="0.25">
      <c r="A2" s="60" t="s">
        <v>249</v>
      </c>
      <c r="B2" s="60"/>
      <c r="C2" s="60"/>
      <c r="D2" s="60"/>
      <c r="E2" s="60"/>
      <c r="F2" s="60"/>
    </row>
    <row r="3" spans="1:6" x14ac:dyDescent="0.25">
      <c r="A3" s="1"/>
      <c r="B3" s="28"/>
      <c r="C3" s="28"/>
      <c r="D3" s="34" t="s">
        <v>0</v>
      </c>
      <c r="E3" s="34"/>
      <c r="F3" s="34"/>
    </row>
    <row r="4" spans="1:6" x14ac:dyDescent="0.25">
      <c r="A4" s="1"/>
      <c r="B4" s="28"/>
      <c r="D4" s="1"/>
      <c r="E4" s="1"/>
      <c r="F4" s="1" t="s">
        <v>1</v>
      </c>
    </row>
    <row r="5" spans="1:6" x14ac:dyDescent="0.25">
      <c r="A5" s="1"/>
      <c r="B5" s="28"/>
      <c r="D5" s="27"/>
      <c r="E5" s="27"/>
      <c r="F5" s="27" t="s">
        <v>2</v>
      </c>
    </row>
    <row r="8" spans="1:6" ht="39" customHeight="1" x14ac:dyDescent="0.25">
      <c r="A8" s="57" t="s">
        <v>245</v>
      </c>
      <c r="B8" s="57"/>
      <c r="C8" s="57"/>
      <c r="D8" s="57"/>
      <c r="E8" s="57"/>
      <c r="F8" s="57"/>
    </row>
    <row r="9" spans="1:6" x14ac:dyDescent="0.25">
      <c r="A9" s="36" t="s">
        <v>20</v>
      </c>
      <c r="B9" s="58" t="s">
        <v>21</v>
      </c>
      <c r="C9" s="36" t="s">
        <v>22</v>
      </c>
      <c r="D9" s="36" t="s">
        <v>242</v>
      </c>
      <c r="E9" s="59" t="s">
        <v>236</v>
      </c>
      <c r="F9" s="36" t="s">
        <v>243</v>
      </c>
    </row>
    <row r="10" spans="1:6" ht="23.25" customHeight="1" x14ac:dyDescent="0.25">
      <c r="A10" s="36"/>
      <c r="B10" s="58"/>
      <c r="C10" s="36"/>
      <c r="D10" s="37"/>
      <c r="E10" s="59"/>
      <c r="F10" s="36"/>
    </row>
    <row r="11" spans="1:6" ht="39.75" customHeight="1" x14ac:dyDescent="0.25">
      <c r="A11" s="10">
        <v>907</v>
      </c>
      <c r="B11" s="7" t="s">
        <v>23</v>
      </c>
      <c r="C11" s="6" t="s">
        <v>24</v>
      </c>
      <c r="D11" s="14">
        <v>-65236500</v>
      </c>
      <c r="E11" s="14">
        <v>-66766572.189999998</v>
      </c>
      <c r="F11" s="14">
        <f>D11-E11</f>
        <v>1530072.1899999976</v>
      </c>
    </row>
    <row r="12" spans="1:6" ht="48.75" customHeight="1" x14ac:dyDescent="0.25">
      <c r="A12" s="10" t="s">
        <v>28</v>
      </c>
      <c r="B12" s="7" t="s">
        <v>25</v>
      </c>
      <c r="C12" s="6" t="s">
        <v>26</v>
      </c>
      <c r="D12" s="14">
        <v>87216600</v>
      </c>
      <c r="E12" s="14">
        <v>83278956.900000006</v>
      </c>
      <c r="F12" s="14">
        <f>D12-E12</f>
        <v>3937643.099999994</v>
      </c>
    </row>
    <row r="13" spans="1:6" ht="32.25" customHeight="1" x14ac:dyDescent="0.25">
      <c r="A13" s="11"/>
      <c r="B13" s="4"/>
      <c r="C13" s="5" t="s">
        <v>27</v>
      </c>
      <c r="D13" s="13">
        <f>D11+D12</f>
        <v>21980100</v>
      </c>
      <c r="E13" s="13">
        <f>E11+E12</f>
        <v>16512384.710000008</v>
      </c>
      <c r="F13" s="14">
        <f>D13-E13</f>
        <v>5467715.2899999917</v>
      </c>
    </row>
    <row r="14" spans="1:6" ht="15.75" x14ac:dyDescent="0.25">
      <c r="A14" s="12"/>
      <c r="D14" t="s">
        <v>244</v>
      </c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</sheetData>
  <mergeCells count="10">
    <mergeCell ref="A1:D1"/>
    <mergeCell ref="D9:D10"/>
    <mergeCell ref="E9:E10"/>
    <mergeCell ref="F9:F10"/>
    <mergeCell ref="A2:F2"/>
    <mergeCell ref="D3:F3"/>
    <mergeCell ref="A8:F8"/>
    <mergeCell ref="A9:A10"/>
    <mergeCell ref="B9:B10"/>
    <mergeCell ref="C9:C10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2024-02-08T07:24:53Z</cp:lastPrinted>
  <dcterms:created xsi:type="dcterms:W3CDTF">2015-06-05T18:19:34Z</dcterms:created>
  <dcterms:modified xsi:type="dcterms:W3CDTF">2024-03-13T08:08:51Z</dcterms:modified>
</cp:coreProperties>
</file>